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485" windowHeight="10500" activeTab="1"/>
  </bookViews>
  <sheets>
    <sheet name="приложение 1" sheetId="2" r:id="rId1"/>
    <sheet name="приложению 2" sheetId="3" r:id="rId2"/>
  </sheets>
  <definedNames>
    <definedName name="_xlnm._FilterDatabase" localSheetId="0" hidden="1">'приложение 1'!$A$3:$I$25</definedName>
    <definedName name="_xlnm._FilterDatabase" localSheetId="1" hidden="1">'приложению 2'!$A$4:$AC$48</definedName>
  </definedNames>
  <calcPr calcId="145621"/>
</workbook>
</file>

<file path=xl/calcChain.xml><?xml version="1.0" encoding="utf-8"?>
<calcChain xmlns="http://schemas.openxmlformats.org/spreadsheetml/2006/main">
  <c r="AA47" i="3" l="1"/>
  <c r="Y47" i="3"/>
  <c r="W47" i="3"/>
  <c r="U47" i="3"/>
  <c r="S47" i="3"/>
  <c r="Q47" i="3"/>
  <c r="O47" i="3"/>
  <c r="M47" i="3"/>
  <c r="K47" i="3"/>
  <c r="G47" i="3"/>
  <c r="AA46" i="3"/>
  <c r="Y46" i="3"/>
  <c r="W46" i="3"/>
  <c r="U46" i="3"/>
  <c r="S46" i="3"/>
  <c r="Q46" i="3"/>
  <c r="O46" i="3"/>
  <c r="M46" i="3"/>
  <c r="K46" i="3"/>
  <c r="G46" i="3"/>
  <c r="AA45" i="3"/>
  <c r="Y45" i="3"/>
  <c r="W45" i="3"/>
  <c r="U45" i="3"/>
  <c r="S45" i="3"/>
  <c r="Q45" i="3"/>
  <c r="O45" i="3"/>
  <c r="M45" i="3"/>
  <c r="K45" i="3"/>
  <c r="G45" i="3"/>
  <c r="AA44" i="3"/>
  <c r="Y44" i="3"/>
  <c r="W44" i="3"/>
  <c r="U44" i="3"/>
  <c r="S44" i="3"/>
  <c r="Q44" i="3"/>
  <c r="O44" i="3"/>
  <c r="M44" i="3"/>
  <c r="K44" i="3"/>
  <c r="G44" i="3"/>
  <c r="AA43" i="3"/>
  <c r="Y43" i="3"/>
  <c r="W43" i="3"/>
  <c r="U43" i="3"/>
  <c r="S43" i="3"/>
  <c r="Q43" i="3"/>
  <c r="O43" i="3"/>
  <c r="M43" i="3"/>
  <c r="K43" i="3"/>
  <c r="G43" i="3"/>
  <c r="AA42" i="3"/>
  <c r="Y42" i="3"/>
  <c r="W42" i="3"/>
  <c r="U42" i="3"/>
  <c r="S42" i="3"/>
  <c r="Q42" i="3"/>
  <c r="O42" i="3"/>
  <c r="M42" i="3"/>
  <c r="K42" i="3"/>
  <c r="G42" i="3"/>
  <c r="AA41" i="3"/>
  <c r="Y41" i="3"/>
  <c r="W41" i="3"/>
  <c r="U41" i="3"/>
  <c r="S41" i="3"/>
  <c r="Q41" i="3"/>
  <c r="O41" i="3"/>
  <c r="M41" i="3"/>
  <c r="K41" i="3"/>
  <c r="G41" i="3"/>
  <c r="AA40" i="3"/>
  <c r="Y40" i="3"/>
  <c r="W40" i="3"/>
  <c r="U40" i="3"/>
  <c r="S40" i="3"/>
  <c r="Q40" i="3"/>
  <c r="O40" i="3"/>
  <c r="M40" i="3"/>
  <c r="K40" i="3"/>
  <c r="G40" i="3"/>
  <c r="AA39" i="3"/>
  <c r="Y39" i="3"/>
  <c r="W39" i="3"/>
  <c r="U39" i="3"/>
  <c r="S39" i="3"/>
  <c r="Q39" i="3"/>
  <c r="O39" i="3"/>
  <c r="M39" i="3"/>
  <c r="K39" i="3"/>
  <c r="G39" i="3"/>
  <c r="AA38" i="3"/>
  <c r="Y38" i="3"/>
  <c r="W38" i="3"/>
  <c r="U38" i="3"/>
  <c r="S38" i="3"/>
  <c r="Q38" i="3"/>
  <c r="O38" i="3"/>
  <c r="M38" i="3"/>
  <c r="K38" i="3"/>
  <c r="G38" i="3"/>
  <c r="AA37" i="3"/>
  <c r="Y37" i="3"/>
  <c r="W37" i="3"/>
  <c r="U37" i="3"/>
  <c r="S37" i="3"/>
  <c r="Q37" i="3"/>
  <c r="O37" i="3"/>
  <c r="M37" i="3"/>
  <c r="K37" i="3"/>
  <c r="G37" i="3"/>
  <c r="AA36" i="3"/>
  <c r="Y36" i="3"/>
  <c r="W36" i="3"/>
  <c r="U36" i="3"/>
  <c r="S36" i="3"/>
  <c r="Q36" i="3"/>
  <c r="O36" i="3"/>
  <c r="M36" i="3"/>
  <c r="K36" i="3"/>
  <c r="G36" i="3"/>
  <c r="AA35" i="3"/>
  <c r="Y35" i="3"/>
  <c r="W35" i="3"/>
  <c r="U35" i="3"/>
  <c r="S35" i="3"/>
  <c r="Q35" i="3"/>
  <c r="O35" i="3"/>
  <c r="M35" i="3"/>
  <c r="K35" i="3"/>
  <c r="G35" i="3"/>
  <c r="AA34" i="3"/>
  <c r="Y34" i="3"/>
  <c r="W34" i="3"/>
  <c r="U34" i="3"/>
  <c r="S34" i="3"/>
  <c r="Q34" i="3"/>
  <c r="O34" i="3"/>
  <c r="M34" i="3"/>
  <c r="K34" i="3"/>
  <c r="G34" i="3"/>
  <c r="AA33" i="3"/>
  <c r="Y33" i="3"/>
  <c r="W33" i="3"/>
  <c r="U33" i="3"/>
  <c r="S33" i="3"/>
  <c r="Q33" i="3"/>
  <c r="O33" i="3"/>
  <c r="M33" i="3"/>
  <c r="K33" i="3"/>
  <c r="G33" i="3"/>
  <c r="AA32" i="3"/>
  <c r="Y32" i="3"/>
  <c r="W32" i="3"/>
  <c r="U32" i="3"/>
  <c r="S32" i="3"/>
  <c r="Q32" i="3"/>
  <c r="O32" i="3"/>
  <c r="M32" i="3"/>
  <c r="K32" i="3"/>
  <c r="G32" i="3"/>
  <c r="AA31" i="3"/>
  <c r="Y31" i="3"/>
  <c r="W31" i="3"/>
  <c r="U31" i="3"/>
  <c r="S31" i="3"/>
  <c r="Q31" i="3"/>
  <c r="O31" i="3"/>
  <c r="M31" i="3"/>
  <c r="K31" i="3"/>
  <c r="G31" i="3"/>
  <c r="AA30" i="3"/>
  <c r="Y30" i="3"/>
  <c r="W30" i="3"/>
  <c r="U30" i="3"/>
  <c r="S30" i="3"/>
  <c r="Q30" i="3"/>
  <c r="O30" i="3"/>
  <c r="M30" i="3"/>
  <c r="K30" i="3"/>
  <c r="G30" i="3"/>
  <c r="AA29" i="3"/>
  <c r="Y29" i="3"/>
  <c r="W29" i="3"/>
  <c r="U29" i="3"/>
  <c r="S29" i="3"/>
  <c r="Q29" i="3"/>
  <c r="O29" i="3"/>
  <c r="M29" i="3"/>
  <c r="K29" i="3"/>
  <c r="G29" i="3"/>
  <c r="AA28" i="3"/>
  <c r="Y28" i="3"/>
  <c r="W28" i="3"/>
  <c r="U28" i="3"/>
  <c r="S28" i="3"/>
  <c r="Q28" i="3"/>
  <c r="O28" i="3"/>
  <c r="M28" i="3"/>
  <c r="K28" i="3"/>
  <c r="G28" i="3"/>
  <c r="AA27" i="3"/>
  <c r="Y27" i="3"/>
  <c r="W27" i="3"/>
  <c r="U27" i="3"/>
  <c r="S27" i="3"/>
  <c r="Q27" i="3"/>
  <c r="O27" i="3"/>
  <c r="M27" i="3"/>
  <c r="K27" i="3"/>
  <c r="G27" i="3"/>
  <c r="AA26" i="3"/>
  <c r="Y26" i="3"/>
  <c r="W26" i="3"/>
  <c r="U26" i="3"/>
  <c r="S26" i="3"/>
  <c r="Q26" i="3"/>
  <c r="O26" i="3"/>
  <c r="M26" i="3"/>
  <c r="K26" i="3"/>
  <c r="G26" i="3"/>
  <c r="AA25" i="3"/>
  <c r="Y25" i="3"/>
  <c r="W25" i="3"/>
  <c r="U25" i="3"/>
  <c r="S25" i="3"/>
  <c r="Q25" i="3"/>
  <c r="O25" i="3"/>
  <c r="M25" i="3"/>
  <c r="K25" i="3"/>
  <c r="G25" i="3"/>
  <c r="AA24" i="3"/>
  <c r="Y24" i="3"/>
  <c r="W24" i="3"/>
  <c r="U24" i="3"/>
  <c r="S24" i="3"/>
  <c r="Q24" i="3"/>
  <c r="O24" i="3"/>
  <c r="M24" i="3"/>
  <c r="K24" i="3"/>
  <c r="G24" i="3"/>
  <c r="AA23" i="3"/>
  <c r="Y23" i="3"/>
  <c r="W23" i="3"/>
  <c r="U23" i="3"/>
  <c r="S23" i="3"/>
  <c r="Q23" i="3"/>
  <c r="O23" i="3"/>
  <c r="M23" i="3"/>
  <c r="K23" i="3"/>
  <c r="G23" i="3"/>
  <c r="AA22" i="3"/>
  <c r="Y22" i="3"/>
  <c r="W22" i="3"/>
  <c r="U22" i="3"/>
  <c r="S22" i="3"/>
  <c r="Q22" i="3"/>
  <c r="O22" i="3"/>
  <c r="M22" i="3"/>
  <c r="K22" i="3"/>
  <c r="G22" i="3"/>
  <c r="AA21" i="3"/>
  <c r="Y21" i="3"/>
  <c r="W21" i="3"/>
  <c r="U21" i="3"/>
  <c r="S21" i="3"/>
  <c r="Q21" i="3"/>
  <c r="O21" i="3"/>
  <c r="M21" i="3"/>
  <c r="K21" i="3"/>
  <c r="G21" i="3"/>
  <c r="AA20" i="3"/>
  <c r="Y20" i="3"/>
  <c r="W20" i="3"/>
  <c r="U20" i="3"/>
  <c r="S20" i="3"/>
  <c r="Q20" i="3"/>
  <c r="O20" i="3"/>
  <c r="M20" i="3"/>
  <c r="K20" i="3"/>
  <c r="G20" i="3"/>
  <c r="AA19" i="3"/>
  <c r="Y19" i="3"/>
  <c r="W19" i="3"/>
  <c r="U19" i="3"/>
  <c r="S19" i="3"/>
  <c r="Q19" i="3"/>
  <c r="O19" i="3"/>
  <c r="M19" i="3"/>
  <c r="K19" i="3"/>
  <c r="G19" i="3"/>
  <c r="AA18" i="3"/>
  <c r="Y18" i="3"/>
  <c r="W18" i="3"/>
  <c r="U18" i="3"/>
  <c r="S18" i="3"/>
  <c r="Q18" i="3"/>
  <c r="O18" i="3"/>
  <c r="M18" i="3"/>
  <c r="K18" i="3"/>
  <c r="G18" i="3"/>
  <c r="AA17" i="3"/>
  <c r="Y17" i="3"/>
  <c r="W17" i="3"/>
  <c r="U17" i="3"/>
  <c r="S17" i="3"/>
  <c r="Q17" i="3"/>
  <c r="O17" i="3"/>
  <c r="M17" i="3"/>
  <c r="K17" i="3"/>
  <c r="G17" i="3"/>
  <c r="AA16" i="3"/>
  <c r="Y16" i="3"/>
  <c r="W16" i="3"/>
  <c r="U16" i="3"/>
  <c r="S16" i="3"/>
  <c r="Q16" i="3"/>
  <c r="O16" i="3"/>
  <c r="M16" i="3"/>
  <c r="K16" i="3"/>
  <c r="G16" i="3"/>
  <c r="AA15" i="3"/>
  <c r="Y15" i="3"/>
  <c r="W15" i="3"/>
  <c r="U15" i="3"/>
  <c r="S15" i="3"/>
  <c r="Q15" i="3"/>
  <c r="O15" i="3"/>
  <c r="M15" i="3"/>
  <c r="K15" i="3"/>
  <c r="G15" i="3"/>
  <c r="AA14" i="3"/>
  <c r="Y14" i="3"/>
  <c r="W14" i="3"/>
  <c r="U14" i="3"/>
  <c r="S14" i="3"/>
  <c r="Q14" i="3"/>
  <c r="O14" i="3"/>
  <c r="M14" i="3"/>
  <c r="K14" i="3"/>
  <c r="G14" i="3"/>
  <c r="AA13" i="3"/>
  <c r="Y13" i="3"/>
  <c r="W13" i="3"/>
  <c r="U13" i="3"/>
  <c r="S13" i="3"/>
  <c r="Q13" i="3"/>
  <c r="O13" i="3"/>
  <c r="M13" i="3"/>
  <c r="K13" i="3"/>
  <c r="G13" i="3"/>
  <c r="AA12" i="3"/>
  <c r="Y12" i="3"/>
  <c r="W12" i="3"/>
  <c r="U12" i="3"/>
  <c r="S12" i="3"/>
  <c r="Q12" i="3"/>
  <c r="O12" i="3"/>
  <c r="M12" i="3"/>
  <c r="K12" i="3"/>
  <c r="G12" i="3"/>
  <c r="AA11" i="3"/>
  <c r="Y11" i="3"/>
  <c r="W11" i="3"/>
  <c r="U11" i="3"/>
  <c r="S11" i="3"/>
  <c r="Q11" i="3"/>
  <c r="O11" i="3"/>
  <c r="M11" i="3"/>
  <c r="K11" i="3"/>
  <c r="G11" i="3"/>
  <c r="AA10" i="3"/>
  <c r="Y10" i="3"/>
  <c r="W10" i="3"/>
  <c r="U10" i="3"/>
  <c r="S10" i="3"/>
  <c r="Q10" i="3"/>
  <c r="O10" i="3"/>
  <c r="M10" i="3"/>
  <c r="K10" i="3"/>
  <c r="G10" i="3"/>
  <c r="AA9" i="3"/>
  <c r="Y9" i="3"/>
  <c r="W9" i="3"/>
  <c r="U9" i="3"/>
  <c r="S9" i="3"/>
  <c r="Q9" i="3"/>
  <c r="O9" i="3"/>
  <c r="M9" i="3"/>
  <c r="K9" i="3"/>
  <c r="G9" i="3"/>
  <c r="AA8" i="3"/>
  <c r="Y8" i="3"/>
  <c r="W8" i="3"/>
  <c r="U8" i="3"/>
  <c r="S8" i="3"/>
  <c r="Q8" i="3"/>
  <c r="O8" i="3"/>
  <c r="M8" i="3"/>
  <c r="K8" i="3"/>
  <c r="G8" i="3"/>
  <c r="AA7" i="3"/>
  <c r="Y7" i="3"/>
  <c r="W7" i="3"/>
  <c r="U7" i="3"/>
  <c r="S7" i="3"/>
  <c r="Q7" i="3"/>
  <c r="O7" i="3"/>
  <c r="M7" i="3"/>
  <c r="K7" i="3"/>
  <c r="G7" i="3"/>
  <c r="AA6" i="3"/>
  <c r="Y6" i="3"/>
  <c r="W6" i="3"/>
  <c r="U6" i="3"/>
  <c r="S6" i="3"/>
  <c r="Q6" i="3"/>
  <c r="O6" i="3"/>
  <c r="M6" i="3"/>
  <c r="K6" i="3"/>
  <c r="G6" i="3"/>
  <c r="AA5" i="3"/>
  <c r="Y5" i="3"/>
  <c r="W5" i="3"/>
  <c r="U5" i="3"/>
  <c r="S5" i="3"/>
  <c r="Q5" i="3"/>
  <c r="O5" i="3"/>
  <c r="M5" i="3"/>
  <c r="K5" i="3"/>
  <c r="G5" i="3"/>
  <c r="G48" i="3" l="1"/>
  <c r="U7" i="2"/>
  <c r="U8" i="2"/>
  <c r="U9" i="2"/>
  <c r="U10" i="2"/>
  <c r="U11" i="2"/>
  <c r="K36" i="2"/>
  <c r="M36" i="2"/>
  <c r="O36" i="2"/>
  <c r="Q36" i="2"/>
  <c r="S36" i="2"/>
  <c r="U36" i="2"/>
  <c r="W36" i="2"/>
  <c r="Y36" i="2"/>
  <c r="AA36" i="2"/>
  <c r="K37" i="2"/>
  <c r="M37" i="2"/>
  <c r="O37" i="2"/>
  <c r="Q37" i="2"/>
  <c r="S37" i="2"/>
  <c r="U37" i="2"/>
  <c r="W37" i="2"/>
  <c r="Y37" i="2"/>
  <c r="AA37" i="2"/>
  <c r="K38" i="2"/>
  <c r="M38" i="2"/>
  <c r="O38" i="2"/>
  <c r="Q38" i="2"/>
  <c r="S38" i="2"/>
  <c r="U38" i="2"/>
  <c r="W38" i="2"/>
  <c r="Y38" i="2"/>
  <c r="AA38" i="2"/>
  <c r="K39" i="2"/>
  <c r="M39" i="2"/>
  <c r="O39" i="2"/>
  <c r="Q39" i="2"/>
  <c r="S39" i="2"/>
  <c r="U39" i="2"/>
  <c r="W39" i="2"/>
  <c r="Y39" i="2"/>
  <c r="AA39" i="2"/>
  <c r="K40" i="2"/>
  <c r="M40" i="2"/>
  <c r="O40" i="2"/>
  <c r="Q40" i="2"/>
  <c r="S40" i="2"/>
  <c r="U40" i="2"/>
  <c r="W40" i="2"/>
  <c r="Y40" i="2"/>
  <c r="AA40" i="2"/>
  <c r="K41" i="2"/>
  <c r="M41" i="2"/>
  <c r="O41" i="2"/>
  <c r="Q41" i="2"/>
  <c r="S41" i="2"/>
  <c r="U41" i="2"/>
  <c r="W41" i="2"/>
  <c r="Y41" i="2"/>
  <c r="AA41" i="2"/>
  <c r="K42" i="2"/>
  <c r="M42" i="2"/>
  <c r="O42" i="2"/>
  <c r="Q42" i="2"/>
  <c r="S42" i="2"/>
  <c r="U42" i="2"/>
  <c r="W42" i="2"/>
  <c r="Y42" i="2"/>
  <c r="AA42" i="2"/>
  <c r="K43" i="2"/>
  <c r="M43" i="2"/>
  <c r="O43" i="2"/>
  <c r="Q43" i="2"/>
  <c r="S43" i="2"/>
  <c r="U43" i="2"/>
  <c r="W43" i="2"/>
  <c r="Y43" i="2"/>
  <c r="AA43" i="2"/>
  <c r="K44" i="2"/>
  <c r="M44" i="2"/>
  <c r="O44" i="2"/>
  <c r="Q44" i="2"/>
  <c r="S44" i="2"/>
  <c r="U44" i="2"/>
  <c r="W44" i="2"/>
  <c r="Y44" i="2"/>
  <c r="AA44" i="2"/>
  <c r="K45" i="2"/>
  <c r="M45" i="2"/>
  <c r="O45" i="2"/>
  <c r="Q45" i="2"/>
  <c r="S45" i="2"/>
  <c r="U45" i="2"/>
  <c r="W45" i="2"/>
  <c r="Y45" i="2"/>
  <c r="AA45" i="2"/>
  <c r="K46" i="2"/>
  <c r="M46" i="2"/>
  <c r="O46" i="2"/>
  <c r="Q46" i="2"/>
  <c r="S46" i="2"/>
  <c r="U46" i="2"/>
  <c r="W46" i="2"/>
  <c r="Y46" i="2"/>
  <c r="AA46" i="2"/>
  <c r="K47" i="2"/>
  <c r="M47" i="2"/>
  <c r="O47" i="2"/>
  <c r="Q47" i="2"/>
  <c r="S47" i="2"/>
  <c r="U47" i="2"/>
  <c r="W47" i="2"/>
  <c r="Y47" i="2"/>
  <c r="AA47" i="2"/>
  <c r="K35" i="2"/>
  <c r="M35" i="2"/>
  <c r="O35" i="2"/>
  <c r="Q35" i="2"/>
  <c r="S35" i="2"/>
  <c r="U35" i="2"/>
  <c r="W35" i="2"/>
  <c r="Y35" i="2"/>
  <c r="AA35" i="2"/>
  <c r="K6" i="2"/>
  <c r="M6" i="2"/>
  <c r="O6" i="2"/>
  <c r="Q6" i="2"/>
  <c r="S6" i="2"/>
  <c r="U6" i="2"/>
  <c r="W6" i="2"/>
  <c r="Y6" i="2"/>
  <c r="AA6" i="2"/>
  <c r="K7" i="2"/>
  <c r="M7" i="2"/>
  <c r="O7" i="2"/>
  <c r="Q7" i="2"/>
  <c r="S7" i="2"/>
  <c r="W7" i="2"/>
  <c r="Y7" i="2"/>
  <c r="AA7" i="2"/>
  <c r="K8" i="2"/>
  <c r="M8" i="2"/>
  <c r="O8" i="2"/>
  <c r="Q8" i="2"/>
  <c r="S8" i="2"/>
  <c r="W8" i="2"/>
  <c r="Y8" i="2"/>
  <c r="AA8" i="2"/>
  <c r="K9" i="2"/>
  <c r="M9" i="2"/>
  <c r="O9" i="2"/>
  <c r="Q9" i="2"/>
  <c r="S9" i="2"/>
  <c r="W9" i="2"/>
  <c r="Y9" i="2"/>
  <c r="AA9" i="2"/>
  <c r="K10" i="2"/>
  <c r="M10" i="2"/>
  <c r="O10" i="2"/>
  <c r="Q10" i="2"/>
  <c r="S10" i="2"/>
  <c r="W10" i="2"/>
  <c r="Y10" i="2"/>
  <c r="AA10" i="2"/>
  <c r="K11" i="2"/>
  <c r="M11" i="2"/>
  <c r="O11" i="2"/>
  <c r="Q11" i="2"/>
  <c r="S11" i="2"/>
  <c r="W11" i="2"/>
  <c r="Y11" i="2"/>
  <c r="AA11" i="2"/>
  <c r="K12" i="2"/>
  <c r="M12" i="2"/>
  <c r="O12" i="2"/>
  <c r="Q12" i="2"/>
  <c r="S12" i="2"/>
  <c r="U12" i="2"/>
  <c r="W12" i="2"/>
  <c r="Y12" i="2"/>
  <c r="AA12" i="2"/>
  <c r="K13" i="2"/>
  <c r="M13" i="2"/>
  <c r="O13" i="2"/>
  <c r="Q13" i="2"/>
  <c r="S13" i="2"/>
  <c r="U13" i="2"/>
  <c r="W13" i="2"/>
  <c r="Y13" i="2"/>
  <c r="AA13" i="2"/>
  <c r="K14" i="2"/>
  <c r="M14" i="2"/>
  <c r="O14" i="2"/>
  <c r="Q14" i="2"/>
  <c r="S14" i="2"/>
  <c r="U14" i="2"/>
  <c r="W14" i="2"/>
  <c r="Y14" i="2"/>
  <c r="AA14" i="2"/>
  <c r="K15" i="2"/>
  <c r="M15" i="2"/>
  <c r="O15" i="2"/>
  <c r="Q15" i="2"/>
  <c r="S15" i="2"/>
  <c r="U15" i="2"/>
  <c r="W15" i="2"/>
  <c r="Y15" i="2"/>
  <c r="AA15" i="2"/>
  <c r="K16" i="2"/>
  <c r="M16" i="2"/>
  <c r="O16" i="2"/>
  <c r="Q16" i="2"/>
  <c r="S16" i="2"/>
  <c r="U16" i="2"/>
  <c r="W16" i="2"/>
  <c r="Y16" i="2"/>
  <c r="AA16" i="2"/>
  <c r="K17" i="2"/>
  <c r="M17" i="2"/>
  <c r="O17" i="2"/>
  <c r="Q17" i="2"/>
  <c r="S17" i="2"/>
  <c r="U17" i="2"/>
  <c r="W17" i="2"/>
  <c r="Y17" i="2"/>
  <c r="AA17" i="2"/>
  <c r="K18" i="2"/>
  <c r="M18" i="2"/>
  <c r="O18" i="2"/>
  <c r="Q18" i="2"/>
  <c r="S18" i="2"/>
  <c r="U18" i="2"/>
  <c r="W18" i="2"/>
  <c r="Y18" i="2"/>
  <c r="AA18" i="2"/>
  <c r="K19" i="2"/>
  <c r="M19" i="2"/>
  <c r="O19" i="2"/>
  <c r="Q19" i="2"/>
  <c r="S19" i="2"/>
  <c r="U19" i="2"/>
  <c r="W19" i="2"/>
  <c r="Y19" i="2"/>
  <c r="AA19" i="2"/>
  <c r="K20" i="2"/>
  <c r="M20" i="2"/>
  <c r="O20" i="2"/>
  <c r="Q20" i="2"/>
  <c r="S20" i="2"/>
  <c r="U20" i="2"/>
  <c r="W20" i="2"/>
  <c r="Y20" i="2"/>
  <c r="AA20" i="2"/>
  <c r="K21" i="2"/>
  <c r="M21" i="2"/>
  <c r="O21" i="2"/>
  <c r="Q21" i="2"/>
  <c r="S21" i="2"/>
  <c r="U21" i="2"/>
  <c r="W21" i="2"/>
  <c r="Y21" i="2"/>
  <c r="AA21" i="2"/>
  <c r="K22" i="2"/>
  <c r="M22" i="2"/>
  <c r="O22" i="2"/>
  <c r="Q22" i="2"/>
  <c r="S22" i="2"/>
  <c r="U22" i="2"/>
  <c r="W22" i="2"/>
  <c r="Y22" i="2"/>
  <c r="AA22" i="2"/>
  <c r="K23" i="2"/>
  <c r="M23" i="2"/>
  <c r="O23" i="2"/>
  <c r="Q23" i="2"/>
  <c r="S23" i="2"/>
  <c r="U23" i="2"/>
  <c r="W23" i="2"/>
  <c r="Y23" i="2"/>
  <c r="AA23" i="2"/>
  <c r="K24" i="2"/>
  <c r="M24" i="2"/>
  <c r="O24" i="2"/>
  <c r="Q24" i="2"/>
  <c r="S24" i="2"/>
  <c r="U24" i="2"/>
  <c r="W24" i="2"/>
  <c r="Y24" i="2"/>
  <c r="AA24" i="2"/>
  <c r="K25" i="2"/>
  <c r="M25" i="2"/>
  <c r="O25" i="2"/>
  <c r="Q25" i="2"/>
  <c r="S25" i="2"/>
  <c r="U25" i="2"/>
  <c r="W25" i="2"/>
  <c r="Y25" i="2"/>
  <c r="AA25" i="2"/>
  <c r="K26" i="2"/>
  <c r="M26" i="2"/>
  <c r="O26" i="2"/>
  <c r="Q26" i="2"/>
  <c r="S26" i="2"/>
  <c r="U26" i="2"/>
  <c r="W26" i="2"/>
  <c r="Y26" i="2"/>
  <c r="AA26" i="2"/>
  <c r="K27" i="2"/>
  <c r="M27" i="2"/>
  <c r="O27" i="2"/>
  <c r="Q27" i="2"/>
  <c r="S27" i="2"/>
  <c r="U27" i="2"/>
  <c r="W27" i="2"/>
  <c r="Y27" i="2"/>
  <c r="AA27" i="2"/>
  <c r="K28" i="2"/>
  <c r="M28" i="2"/>
  <c r="O28" i="2"/>
  <c r="Q28" i="2"/>
  <c r="S28" i="2"/>
  <c r="U28" i="2"/>
  <c r="W28" i="2"/>
  <c r="Y28" i="2"/>
  <c r="AA28" i="2"/>
  <c r="K29" i="2"/>
  <c r="M29" i="2"/>
  <c r="O29" i="2"/>
  <c r="Q29" i="2"/>
  <c r="S29" i="2"/>
  <c r="U29" i="2"/>
  <c r="W29" i="2"/>
  <c r="Y29" i="2"/>
  <c r="AA29" i="2"/>
  <c r="K30" i="2"/>
  <c r="M30" i="2"/>
  <c r="O30" i="2"/>
  <c r="Q30" i="2"/>
  <c r="S30" i="2"/>
  <c r="U30" i="2"/>
  <c r="W30" i="2"/>
  <c r="Y30" i="2"/>
  <c r="AA30" i="2"/>
  <c r="K31" i="2"/>
  <c r="M31" i="2"/>
  <c r="O31" i="2"/>
  <c r="Q31" i="2"/>
  <c r="S31" i="2"/>
  <c r="U31" i="2"/>
  <c r="W31" i="2"/>
  <c r="Y31" i="2"/>
  <c r="AA31" i="2"/>
  <c r="K32" i="2"/>
  <c r="M32" i="2"/>
  <c r="O32" i="2"/>
  <c r="Q32" i="2"/>
  <c r="S32" i="2"/>
  <c r="U32" i="2"/>
  <c r="W32" i="2"/>
  <c r="Y32" i="2"/>
  <c r="AA32" i="2"/>
  <c r="K33" i="2"/>
  <c r="M33" i="2"/>
  <c r="O33" i="2"/>
  <c r="Q33" i="2"/>
  <c r="S33" i="2"/>
  <c r="U33" i="2"/>
  <c r="W33" i="2"/>
  <c r="Y33" i="2"/>
  <c r="AA33" i="2"/>
  <c r="K34" i="2"/>
  <c r="M34" i="2"/>
  <c r="O34" i="2"/>
  <c r="Q34" i="2"/>
  <c r="S34" i="2"/>
  <c r="U34" i="2"/>
  <c r="W34" i="2"/>
  <c r="Y34" i="2"/>
  <c r="AA34" i="2"/>
  <c r="AA5" i="2"/>
  <c r="Y5" i="2"/>
  <c r="W5" i="2"/>
  <c r="U5" i="2"/>
  <c r="S5" i="2"/>
  <c r="Q5" i="2"/>
  <c r="O5" i="2"/>
  <c r="M5" i="2"/>
  <c r="K5" i="2"/>
  <c r="G48" i="2" l="1"/>
  <c r="G47" i="2" l="1"/>
  <c r="G46" i="2"/>
  <c r="G45" i="2"/>
  <c r="G44" i="2"/>
  <c r="G43" i="2"/>
  <c r="G42" i="2"/>
  <c r="G41" i="2"/>
  <c r="G40" i="2"/>
  <c r="G39" i="2"/>
  <c r="G38" i="2"/>
  <c r="G37" i="2"/>
  <c r="G36" i="2" l="1"/>
  <c r="G35" i="2" l="1"/>
  <c r="G24" i="2" l="1"/>
  <c r="G25" i="2"/>
  <c r="G26" i="2"/>
  <c r="G27" i="2"/>
  <c r="G28" i="2"/>
  <c r="G29" i="2"/>
  <c r="G30" i="2"/>
  <c r="G31" i="2"/>
  <c r="G32" i="2"/>
  <c r="G33" i="2"/>
  <c r="G34" i="2"/>
  <c r="G5" i="2" l="1"/>
  <c r="G6" i="2"/>
  <c r="G7" i="2"/>
  <c r="G8" i="2"/>
  <c r="G9" i="2"/>
  <c r="G10" i="2"/>
  <c r="G11" i="2"/>
  <c r="G12" i="2"/>
  <c r="G13" i="2"/>
  <c r="G14" i="2"/>
  <c r="G15" i="2"/>
  <c r="G16" i="2"/>
  <c r="G17" i="2"/>
  <c r="G18" i="2"/>
  <c r="G19" i="2"/>
  <c r="G20" i="2"/>
  <c r="G21" i="2"/>
  <c r="G22" i="2"/>
  <c r="G23" i="2"/>
</calcChain>
</file>

<file path=xl/sharedStrings.xml><?xml version="1.0" encoding="utf-8"?>
<sst xmlns="http://schemas.openxmlformats.org/spreadsheetml/2006/main" count="447" uniqueCount="157">
  <si>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</si>
  <si>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</si>
  <si>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</si>
  <si>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</si>
  <si>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</si>
  <si>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</si>
  <si>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шт</t>
  </si>
  <si>
    <t>Мето поставки</t>
  </si>
  <si>
    <t xml:space="preserve">график поставки </t>
  </si>
  <si>
    <t xml:space="preserve">приложение 1 к тендерный объявление и тендерный  документацию </t>
  </si>
  <si>
    <t xml:space="preserve"> Наборреагентов для иммуноферментного выявления антител к вирусу иммунодефицита человекаI (0), II типов {ВИЧ I (0), II} иантигена р24 ВИЧ I в сыворотке (плазме) крови «антиВИЧ I (0),II/p24-ИФА» </t>
  </si>
  <si>
    <t xml:space="preserve">набор </t>
  </si>
  <si>
    <t xml:space="preserve">Набор реагентов для качественного иммуноферментного определения антигена р24 (10 пг/мл) и антител к вирусу иммунодефицита человека первого типа (включая группу О) и второго типа«ВичИФА-HIV-Аг/Ат-СКРИН-О» </t>
  </si>
  <si>
    <t xml:space="preserve"> Комплект из двенадцати 8-луночных стрипов в рамке с иммобилизованными на внутренней поверхности лунок моноклональными антителами к р24 и рекомбинантными антигенами ВИЧ-1 (включая группу О) иВИЧ-2, маркирован «Стрипы с моноклональными антителами к р24 и рекомбинантными антигенами ВИЧ-1 (включая гр. О) и ВИЧ-2» – 10 упаковок2. Отрицательная контрольная проба на основе водно-солевого раствора, не содержащая антиген р24 и антитела к ВИЧ-1 и ВИЧ-2. Флакон маркирован «Отрицательная контрольная проба» – 9 флаконов по 1,5 мл
3. Положительная контрольная проба АТ на основе водно-солевого раствора, содержащая антитела к ВИЧ-1 и ВИЧ -2 Флакон маркирован «Положительная контрольная проба АТ» – 4 флакона по 2,5 мл
4. Положительная контрольная проба АГ на основе водно-солевого раствора, содержащая рекомбинантный антиген р24. Флакон маркирован «Положительная контрольная проба АГ» – 4 флакона по 2,5 мл
5. коньюгат антителкр24сбиотином, маркирован «Конъюгат Е1» – 10 флаконов по 7 мл 6. Концентрированный конъюгат стрептавидина с пероксидазой хрена и рекомбинантных антигенов ВИЧ-1 и ВИЧ -2 с пероксидазой хрена, маркирован «Конъюгат Е2 (10Х)» – 10 флаконов по 1,4 мл 7. Водно-солевой раствор для разведения Конъюгата Е2, маркирован «Буфер Е2» – 4 флакона по 33 мл 8. Водно-солевой раствор для разведения препаратов крови человека, маркирован «Буфер Д ВИЧ» – 2 флакона по 35 мл 9. Концентрированный водно-солевой раствор для промывки лунок, маркирован «Буфер Н (20Х)» – 5 флаконов по 100 мл 10. Раствор тетраметилбензидина, содержащий тетраметилбензидин, перекись водорода и стабилизаторы, маркирован «Раствор ТМБ» — 10 флаконов по 14 мл или 2 флакона по 100 мл 11. Стоп-реагент, 3,59% раствор соляной кислоты, маркирован «Стоп -реагент» — 5 флаконов по 100 мл 12. Одноразовая ванночка – 4 шт. 13. Одноразовый наконечник – 32 шт. 14. Пакет закрывающийся полиэтиленовый (при упаковке стрипов в пакет из материала пленочного) – 10 шт. принадлежности 960 определений 
</t>
  </si>
  <si>
    <t>Закуп на  медицинские изделия  на 2024 год.</t>
  </si>
  <si>
    <t>цена 2024год</t>
  </si>
  <si>
    <t xml:space="preserve">Наборреагентов для иммуноферментноговыявленияантителквирусуиммунодефицитачеловекаI (0),IIтипов{ВИЧI(0),II}иантигенар24ВИЧIв сыворотке (плазме)крови«антиВИЧ I(0),II/p24ИФА»,480определений  1. Планшет – 5 шт. 2.  Отрицательная контрольная сыворотка – 1 флакон (6,0мл) 3. Положительная контрольная сыворотка Ab+ - 1 флакон (2,0мл) 4.  Положительная контрольная сыворотка Ag+ – 1 флакон (2,0) мл 5.  Конъюгат А – 1 флакон (20 мл) 6. Концентрат конъюгата В (11-кратный) -1 флакон (6,0 мл) 7.  Буфер для разведения концентрата конъюгата В – 2 флакона (30 мл)  480 определений 8. Раствор субстрата тетраметилбензидина (ТМБ) – 2 флакона (30 мл ) 9.  Концентрат отмывочного раствора (26-кратный-) – 1 флакон (250 мл)
10.  Стоп-реагент – 2 флакона (30 мл) 11.  Бумага для заклеивания планшета – 10 шт. 12. Инструкция по применению – 1 шт. 13.  Паспорт контроля качества (аналитический паспорт) – 1 шт.
  480определение  в наборе </t>
  </si>
  <si>
    <t>Гель – смазка предназначен для нанесения на интимные части тела для смазки.</t>
  </si>
  <si>
    <t xml:space="preserve">Вода, ПЭГ-8, ПЭГ-32, Пантенол, Гидроксиэтилцеллюлоза, Лимонная кислота, Диазолидинил мочевины, Метил парабен, Пропил парабен.
Хранить при комнатной температуре (0-25º), в сухом месте, защищенным от света, вдали от источников тепла.Мягкий гель на водной основе обеспечивает эффективную смазку, вызывает ощущение комфорта.
Интимный Гель-смазка содержит пантенол (провитамин В5), который увлажняет и  смягчает кожу, что придает дополнительный комфорт. Обеспечивает идеальное скольжение. Срок годности 3 года
</t>
  </si>
  <si>
    <t xml:space="preserve">Тест-система для количественного определения ДHК 
вируса ВИЧ в образцах сыворотки и плазмы крови.
</t>
  </si>
  <si>
    <t xml:space="preserve">Тест-система для количественного определеІзия ДHIt
вируса ВИЧ в образцах сыворотки и плазмы крови. AccuPower HIV-1 Quantitative RT-PCR Kit 96 тестов, подготовленные 8 -луночные стрипьl в алюминиевой упаковке-96 пробирок, положительный контроль 15 мкл- 32 пробирок, внутренний положительный контроль 15 мкл-32 пробирок, очищенная дистиллированная вода для ПЦР (для контроля) 15 мкл.-32 пробирок, очищенная дистиллированная вода для ПЦР 1200мкл.- 4 пробирки аппарат закрытого типа </t>
  </si>
  <si>
    <t>набор</t>
  </si>
  <si>
    <t xml:space="preserve">Набор для
выделения, ДНК/РИК вирусов
</t>
  </si>
  <si>
    <t xml:space="preserve"> Набор для
выделения, ДНК/РИК вирусов ExiPrepTM. Состав:
Буферный картридж №1 - 6 шт., Буферный картридж №2
- 6 шт. Наконечники с фильтром - 96 шт., Бумажный фильтр для защиты от загрязнения - 12 шт., Пробирки для сбора образцов - 96 шт., Стрип-пробирки длл элюированил с крышкой - 8x12 шт., Лоток для отходов - 3 шт., Защитная крышка - 12 шт., Руководство пользователя - 1 шт  аппарат закрытого типа 
</t>
  </si>
  <si>
    <t>ИФА тест система  4 поколения для опрелеления Аг/Ат ВИЧ на 480тестов, 96х5, планшет полистироловый  разборный до стрипов и до лунок.</t>
  </si>
  <si>
    <t xml:space="preserve">Тест-система иммуноферментная для одновременного выявления антител к вирусам иммунодефицита человека 1 и 2 типов (ВИЧ-1 и ВИЧ-2), ВИЧ-1 группы О и антигена р24 ВИЧ-1, набор диагностический, (480 тестов).  
  1. Формат теста – не менее 480 определений (96х5, планшет полистироловый  разборный до стрипов и до лунок)
2. Одностадийный формат теста (одновременная инкубация образцов с растворами конъюгатов без стадии промывки).
3. Один цикл промывок планшета в ходе постановки анализа
4. Общее количество промывок планшета не более 4
5. Инкубация с ТМБ-субстратным раствором при комнатной температуре
6. Объем внесения стоп-реагента в лунку рабочего планшета не менее 150 мкл
7. Коэффициент для расчета ОП критического 0,25  
8. Количество анализируемого образца: не более 70мкл
9. Возможность ручной и автоматической постановки на анализаторах открытого типа
10. Чувствительность 100%
11. Специфичность на случайной выборке доноров (не менее 5000 доноров) - выше 99,9%
12. Чувствительность набора при определении антигена (p24) ВИЧ-1 – 10пг/мл 
13. Возможность проведения 480 (пять разборных планшетов) определений, включая контрольные, предназначен для ручной постановки с возможностью дробного (по одному стрипу и по одной лунки) использования набора или для одновременной постановки 480 (96х5) определений на автоматических анализаторах для иммуноферментного анализа открытого типа.
14. Длительность анализа не более 85 мин.
15. Учет результатов при 450/620-680 нм. Допустим учет результатов при одной длине волны – 450 нм. 
16. Внутрисерийная воспроизводимость - коэффициент вариации не более 8%
17. Межсерийная воспроизводимость - коэффициент вариации не более 10%
18. Стабильность приготовленного рабочего промывочного раствора не менее 28 дней при хранении при температуре от +2С до +8С, при температуре от +18С до +25С не менее 14 суток.
19. Стабильность приготовленного рабочего раствора конъюгата-1 после вскрытия при хранении в защищенном от света месте при температуре от +2С до +8С -  не менее 30 суток, при температуре от +18С до +25С не менее 12 часов.
20. Стабильность приготовленного рабочего раствора конъюгата-2 после вскрытия при хранении в защищенном от света месте при температуре от +2С до +8С -  не менее 14 суток, при температуре от +18С до +25С не менее 12 часов.
21. Стабильность приготовленного рабочего раствора субстратной смеси при температуре от +18С до +25С не менее 10 часов.
22. Срок годности  тест-системы не менее 24 месяцев. 
23. Транспортирование наборов должно производится при температуре от +2С до +8С. 
при температуре от 9 до 25С не менее 10 суток 
при температуре от 26 до 30С не менее 5 суток
</t>
  </si>
  <si>
    <t xml:space="preserve"> Аланинаминотрансфераза
(Alanine Aminotransferase) - ALT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</si>
  <si>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и диагностического определения в условиях in vitro активности аланинаминотрансферазы (АЛТ)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В присутствии АЛТ L-аланин вступает в реакцию с α-кетоглутаратом, в результате чего образуется пируват и L-глутамат. Пируват восстанавливается до L-лактата при помощи ЛДГ, присутствующей в реагенте, а тем временем НАДН окисляется до НАД, что позволяет снизить значение абсорбции до 340 нм. Активность АЛТ можно проверить за счет измерения скорости снижения абсорбции при 340нм. Эндогенетический пируват образца восстанавливается ЛДГ во время периода задержки реакции, таким образом, чтобы он не создавал помех для теста .Компоненты: Реагент 1 - Аланин 600 ммоль/л; ЛДГ &gt;1820ЕД/Л; Трис Буфер 80 ммоль/л. Реагент 2 - Трис Буфер 80 ммоль/л; НАДН &gt;0.75 ммоль/л; α- кетоглутарат 36 ммоль/л. Содержит нереакционный материал и стабилизатор. Продолжительность теста 60-120 секунд. Фасовка Rl 4х50 мл R2 lx50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</si>
  <si>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Аспартатаминотрансфераза (Aspartate
Aminotransferase) - AST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</si>
  <si>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и диагностического определения в условиях in vitro активности аспартатаминотрансферазы (АСТ)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Аспартатаминотрансфераза (АСТ) в образце катализирует L-аспартат aминo-,что приводит к преобразованию α-кетоглутарата в эфир уксусной кислоты и L-глутамат. Эфир уксусной кислоты восстанавливается малатдегидрогеназой в реагенте до L-яблочной кислоты. В это время НАДН окисляется до НАД, так что значение абсорбции света при 340 нм снижается. При контроле скорости снижения значения абсорбции при 340 нм, измеряют активность аспартата аминотрансферазы (АСТ). Помехи эндогенного пирувата могут быть удалены быстро и полностью во время запаздывания. Компоненты: Реагент 1 - Лактат дегидрогеназа &gt;1365 ЕД/Л; L-аспартат 300 ммоль/л; Трис Буфер &gt;80 ммоль/л; ЭДТА 5.0 ммоль/л Трис Буфер &gt;80 ммоль/л.  Реагент 2 - Малат дегидрогеназа &gt;1635 ЕД/Л; α-кетоглутарат 36 ммоль/л; НАДН &gt;0.75ммоль/л; Трис Буфер &gt;80 ммоль/л; ЭДТА 5.0 ммоль/л.Содержит нереакционный материал и стабилизатор. Продолжительность теста 120~180 секунд. Линейный диапазон настоящего регента составляет 3 ~ 1000 ЕД/Л.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</si>
  <si>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Щелочная фосфатаза (Alkanine Phosphatase) -
ALP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</si>
  <si>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активности щелочной фосфатазы в сыворотке или плазме крови человека на биохимическом анализаторе CS-T180. ЩФ в образце катализирует гидролиз RNPP для формирования P-нитрофенолата и фосфатной кислоты, что вызывает повышение значения абсорбции света при 405нм. Активность щелочного фосфата образца рассчитывается при измерении скорости повышения абсорбционной способности при 405нм. Компоненты: Реагент 1 - Магния ацетат 3.0 ммоль/л; Цинка сульфат 1.5 ммоль/л; ХЭДТА 3.0 ммоль/л; Буфер AMP 420 ммоль/л. Реагент 2 - p-нитробензол фосфатная кислота 81.5 ммоль/л; Буфер AMP 420 ммоль/л. Содержит нереактивный заполнитель и стабилизатор.  Линейный диапазон настоящего реагента – 0~850 ед/л.. Продолжительность теста 60~120 секунд. Фасовка R1 4×50 мл R2  1х50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</si>
  <si>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белок (Total Protein) - TP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</si>
  <si>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invitro концентрации общего белка в сыворотке или плазме крови человека на биохимическом анализаторе CS-T180.  В настоящем реагенте используется метод биуретовой реакции, т.е.при реакции между пептидной связью молекулы белка и ионом меди образуется сине-пурпурный комплекс в щелочном растворе. Каждый ион меди образует комплекс с 5-6 пептидной связью. Добавление йодида в реагент может предотвратить автоматическую реверсию соединения меди. Сине-пурпурный пигмент находится в прямой пропорции к концентрации общего белка, которую можно рассчитать за счет измерения изменений абсорбции при 520~560нм. При использовании двухлучевого анализа длина волны холостого раствора должна быть установлена на 600~700нм. Компоненты: Сульфат меди 12 ммоль/л; Виннокислый калий-натрий 64 ммоль/л; Калия йодид 6 ммоль/л; Натрия гидроксид 200 ммоль/л. Обмен компонентов из различных партий реагентов запрещается. Продолжительность реакции 300 секунд. Линейный диапазон настоящего реагента – 0-150 г/л; Фасовка R 5×50 мл. Количество тестов в упаковке не менее 870.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</si>
  <si>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билирубин (Total Bilirubin) –TB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</si>
  <si>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общего билирубина в сыворотке или плазме крови человека на биохимическом анализаторе CS-T180. В реагенте используется ПАВ в качестве растворителя. Связанный билирубин и несвязанный билирубин, которые были растворены, вступают в реакцию с диазо-сульфаниловой кислотой, в результате чего образуетсяазо-билирубин. Повышение абсорбции света при длине волны 570нм пропорционально концентрации общего билирубина. Концентрация общего билирубина в образце может быть рассчитана за счет проверки изменения абсорбции на длине волны 570 нм. При анализе двойного луча длина волны холостого образца должна быть настроена наt 750нм. Компоненты: Реагент 1 - Соляная кислота 100 ммоль/л; сульфаниловая кислота 5 ммоль/л. Реагент 2- Нитрит натрия 72 ммоль/л. Обмен компонентов из различных партий реагентов запрещается.Продолжительность реакции 300-600 секунд. Линейный диапазон настоящего реагента – 0~300 мкмоль/л. Фасовка R1  5×50 мл R2 1х 5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</si>
  <si>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Прямой билирубин (Direct Bilirubin) - DB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</si>
  <si>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прямого билирубина в сыворотке или плазме крови человека на биохимическом анализаторе CS-T180.  Прямой билирубин получают при реакции билирубина и соли диазония с аминобензол сульфониевой кислотой в гиперщелочных и гиперкислых растворах, в результате чего образуется окрашенный азо-билирубин. Повышение абсорбции света при длине волны 570нм пропорционально концентрации прямого билирубина. Концентрация прямого билирубина в образце может быть рассчитана за счет проверки изменения абсорбции на длине волны 570 нм. Компоненты Реагент 1 -  Соляная кислота 165 ммоль/л; Метаниловая кислота 29 ммоль/л. Реагент 2- Нитрит натрия 72 ммоль/л.  Линейный диапазон настоящего реагента – 0~300 мкмоль/л. Фасовка R1 5×50 мл R2 1х3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</si>
  <si>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Глюкоза-Гексокиназа (Glucose- Hexokinase) -
GLU-HK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</si>
  <si>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определения в условиях in vitro концентрации глюкозы, содержащейся в сыворотке, плазме крови или моче на биохимическом анализаторе CS-T180. Глюкоза в образце при активации гексокиназой (HK) и глюкозой - 6 – фосфат дегидрогеназой (G6PDH), вступает в реакцию с ATP, в результате чего образуется глюкоза - 6 – фосфат и аденозин дифосфат. Глюкоза - 6 – фосфорная кислота окисляется в 6 –фосфат глюкозу в жирах, а в это время NAD в реагенте восстанавливается до NADH, вызывая повышения значения абсорбции света при 340 нм. Значении NADH пропорционально количеству глюкозу. Расчет концентрации глюкозы осуществляется за счет измерения изменения значения абсорбции при 340 нм. Компоненты: Реагент 1 -Трифосаденин 1.30 ммоль/л; Гексокиназа &gt;1500 ед/л; G-6-PDH &gt;2500 ед/л; Буфер 50 ммоль/л. Реагент 2- NADH 0.65 ммоль/л; Буфер 50 ммоль/л. Содержит нереакционный материал и стабилизатор. Длительность теста 300~600 секунд . Линейный диапазон составляет 0-40 мкмоль на л (720мг/дл). Фасовка R1 4×50мл R2 1х 50мл.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</si>
  <si>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 Мочевина (Urea) - UREA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</si>
  <si>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invitro концентрации мочевины в сыворотке крови, плазме или моче на биохимическом анализаторе CS-T180.  Мочевина в образце, катализированная уреазой в реагенте, вступает в реакцию с водой, в результате чего образуется аммиак и диоксид углерода. Аммиак и α-кетоглутаровая кислота в реагенте при катализе глутамата дегидрогеназы (ГЛДГ) образуют глутамовую кислоту, при этом NADH окисляется до NAD . Таким образом, абсорбция света на 340 нм снижается. Контроль уровня снижения абсорбции света при 340 нм позволяет рассчитать концентрацию мочевины в образце. Компоненты: Реагент 1- α-кетоглутаровая кислота 7.5 ммоль/л; Глутамат дегидрогеназа &gt;800 ЕД/Л; NADH 0.35 ммоль/л; Аденозин дифосфат 1.5 ммоль/л; Трис буфер 115 ммоль/л. Реагент 2 - Трис Буфер 115 ммоль/л; Уреаза &gt; 40000 ЕД/Л; α-кетоглутаровая кислота 7.5 ммоль/л. Содержит нереакционный материал и стабилизатор. Продолжительность теста 60 секунд. Линейный диапазон настоящего реагента – 0-35 ммоль/л (азот мочевины 98 мг/дл).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</si>
  <si>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 Мочевая кислота (Uric Acid) - UA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</si>
  <si>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мочевой кислоты в сыворотке крови или моче на биохимическом анализаторе CS-T180. При катализе урата оксидазы мочевая кислота в образце преобразуется в мочевую кислоту и пероксид водорода, под воздействием пероксидазы периксид водорода вступает в реакцию с анилиновым красителем оригинального материала и 4-амино антипирина, в результате чего образуется вода и хинониминовый пигмент, объем хинониминового пигмента пропорционален содержанию мочевой кислоты в образце, поэтому концентрация мочевой кислоты в образце может быть рассчитана при анализе объема пигмента при определенной длине волны.Компоненты: Пероксидаза 300ЕД/Л
3-бромо-бензойная кислота 2.5ммоль/л; Калия ферроцианид 0.05ммоль/л; Буфер 150ммоль/л
4- аминоантипирин 0.7ммоль/л. Реагент 2 - Буфер 150ммоль/л; Уриказа 500ЕД/Л. Содержит нереакционный материал и стабилизатор. Продолжительность реакции 5 минут. Линейный диапазон настоящего реагента составляет 0-1,5 ммоль/л (25 мг/дм); Фасовка R1  4×50 мл R2 1х 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</si>
  <si>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Креатинин (Creatinine) - CRE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</si>
  <si>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invitro концентрации креатинина в сыворотке, плазме крови или моче на биохимическом анализаторе CS-T180.  Креатин может образовываться при гидролизации амидо с гидролазой в образце. Креатин может быть гидролизован под действием креатин амидин гидролазы и образовывать мочевину и саркозин. Под воздействием оксидазы саркозина креатинин может образовывать глицин и пероксид водорода, который вступает в реакцию с 4 – аминоантипирином и хромогеновыми соединениями под воздействием пероксидазы, и образует пигмент хинонимин. Впоследствии содержание креатинина в образце может быть рассчитано посредством контроля
образованного объема пигмента хинонимина на определенной точке длины волны. Реагент включает следующие компоненты и механизм, который исключает помехи для расчета креатина в образце в соответствии с принципами реакции. Компоненты: Реагент 1- Трис буфер 100 ммоль/л; N-этил-N-сульфо-гидроксипропил-интер-толуидин 2 ммоль/л; KCl 20 ммоль/л; Креатинин амидо гидролаза 400 KЕД/Л; Саркозин оксидаза 8 KЕД/Л; HRP 700 ЕД/Л. Реагент 2 - Трис буфер 100 ммоль/л. Магния ацетат 2 ммоль/л; 4 - аминоантипирин 1.2 ммоль/л; Креатин гидролаза амидин 40 KЕд/Л. Содержит стабилизатор. Время теста 300 секунд. Линейный диапазон настоящего реагента составляет 0 ~ 2500 мкмоль/л;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</si>
  <si>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холестерин (Total Cholesterol)- TC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</si>
  <si>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общего холестерина в сыворотке или плазме человека на биохимическом анализаторе CS-T180. Холестериновый эфир в образце под воздействием липопртеинэстеразы в реагенте селективно катализируется и гидролизуется в холестерин и свободную жирную кислоту. Образующийся в результате общий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гидроксибензойной кислотой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холестерина в образце. Поэтому измерение образуемого объема пигмента на определенной длине волны позволяет рассчитать концентрацию общего холестерина. Компоненты: Реагент 1- Липопротеинлипаза &gt; 300 ЕД/Л; Пероксидаза &gt; 750 ЕД/Л; p-гидроксибензойная кислота 45 ммоль/л; Тритон X-100 0.3%; Буфер 50 ммоль/л. Реагент 2 - 4аминоантипирн 0.3 ммоль/л; Холестериноксидаза &gt; 300 ЕД/Л; Буфер 50 ммоль/л. Содержит нереактивный заполнитель и стабилизатор.  Продолжительность реакции 5~10 минут. Линейный диапазон настоящего реагента – 0-20 ммоль/л (774 мг/дл).Фасовка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</si>
  <si>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 Триглицериды (Triglycerides) - TG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</si>
  <si>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триглицеридов в сыворотке или плазме человека на биохимическом анализаторе CS-T180.  Триглицериды в образце катализируются липопротеин липазой (LPL) и гидролизуются в глицерин и свободную жирную кислоту, под воздействием глицеринкиназы (GK) и аденозин трифосфата (ATP) образуется глицерин, глицерин фосфорилируется в 3-глицерофосфат. Под действием глицерин фосфат оксидазы (GPO), он вступает в реакцию с кислородом, в результате чего образуется пероксид водорода и дигидроксиацетон фосфат. Под воздействием пероксидазы периоксид водорода вступает в реакцию с анилиновым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триглицеридов в образце. Поэтому измерение образуемого объема пигмента на определенной длине волны позволяет рассчитать концентрацию триглицеридов. Компоненты: Реагент 1- Липопротеин липаза (LPL) &gt;1250 ЕД/Л; ATP 0.70 ммоль/л; ЭДТА 10 ммоль/л; TOOS 1.875 ммоль/л; Сульфат магния 12.5 ммоль/л; GPO &gt;5000 ЕД/Л; Глицерин киназа (GK) &gt;1250 ЕД/Л; Буфер 100 ммоль/л. Реагент 2 - POD&gt;750 ЕД/Л; ЭДТА 10 ммоль/л; 4- аминоантипирин 2.0 ммоль/л; Буфер 100 ммоль/л. Содержит нереактивный заполнитель и стабилизатор. Линейный диапазон настоящего реагента – 0-9,0 ммоль/л.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</si>
  <si>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высокой плотности
(High Density Lipoprotein-Cholesterol) - HDL-C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</si>
  <si>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холестерина липопротеинов высокой плотности (ЛПВП-Х), содержащегося в сыворотке крови человека на биохимическом анализаторе CS-T180.  Холестерин липопротеинов высокой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высокой плотности в образце, поэтому измерение окончательного объема пигмента на определенной длине волны позволяет рассчитать концентрацию холестерина липопротеинов высокой плотности в образце. Компоненты: Реагент 1 - 4-аминоантипирин 1ммоль/л; Холестерин оксидаза 1 кед/л; Холестерин стераза 1 кед/л; Пероксидаза 4 кед/л; Неионное ПАВ 0.5 %; Соединение полимера Необходимое количество; Буфер MOPS 100 ммоль/л. Реагент 2 -  DSBmT 1.2%; Неионное ПАВ 0.5%; Буфер MOPS 100 ммоль/л. Длительность 300 секунд. Линейный диапазон настоящего реагента – 0-150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</si>
  <si>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низкой плотности
(Low Density Lipoprotein-Cholesterol)- LDL-C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</si>
  <si>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измерения в условиях in vitro концентрации
холестерина липопротеинов низкой плотности (ЛПНП-Х), содержащегося в сыворотке крови человека на биохимическом анализаторе CS-T180. Холестерин липопротеинов низкой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низкой плотности в образце. Поэтому измерение образуемого объема пигмента на определенной длине волны позволяет рассчитать концентрацию холестерина липопротеинов низкой плотности в образце. Компоненты: Реагент 1 - 4-аминоантипирин 1ммоль/л; Холестерин оксидаза 500 ед/л; Холестерин стераза 800 ед/л; Пероксидаза 800 ед/л; Неионное ПАВ 0.5 % Соединение полимера Необходимое количество; Буфер MOPS 100 ммоль/л. Реагент 2- DSBmT 1.2%; Неионное ПАВ 0.5%; Буфер MOPS 100 ммоль/л. Продолжительность реакции 300 секунд. Линейный диапазон настоящего реагента – 0-450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</si>
  <si>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Сыворотка для клинико-химической
калибровки (Clinical Chemical Calibration Serum),
из Анализатора биохимического автоматического CS-240/CS-300A/CS-300B/CS-400/CS-400A/CS-400B/CS-600A/CS-600B/CS-620/CS-700/CS-800A/CS-800B/CS-1200/CS-1300A/CS-1300B/CS-1600/CS-T200/CS-T240/CS-T300/CS-4000/CS-6400</t>
  </si>
  <si>
    <t xml:space="preserve">Калибровочный раствор приготовлен на основе биоматериала человека, предназначен для калибровки клинического определения ряда биохимических показателей калибровки на биохимическом анализаторе CS-T180 следующих аналитов: ALB, ALP, ALT, AMY, AST, BUN, UREA, Ca-CPC, Ca-ARS, CHE, CK, CL, CO2, CRE, CRE-ENZYME, D-BIL, D-BIL-V, GGT, GLDH, GLU-HK, GLU-OX, HBDH, K, LAP, LDH, Mg-XB, Na, P-AMY, PHOS, TB, TB-V, TBA, TC, TG, TP, UA, Zn,Fe,TIBC. ACP.  Фасовка 5 мл х 4. </t>
  </si>
  <si>
    <t>Сыворотка для клинико-химического контроля
качества Уровень 1 (Clinical Chemical Quality
Control Serum Level 1) из Анализатора биохимического автоматического CS-240/CS-300A/CS-300B/CS-400/CS-400A/CS-400B/CS-600A/CS-600B/CS-620/CS-700/CS-800A/CS-800B/CS-1200/CS-1300A/CS-1300B/CS-1600/CS-T200/CS-T240/CS-T300/CS-4000/CS-6400</t>
  </si>
  <si>
    <t>Контрольный материал  «Сыворотка контрольная для биохимических исследований уровень 1",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</si>
  <si>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Сыворотка для клинико-химического контроля
качества Уровень 2
(Clinical Chemical Quality Control Serum Level 2) из Анализатора биохимического автоматического CS-240/CS-300A/CS-300B/CS-400/CS-400A/CS-400B/CS-600A/CS-600B/CS-620/CS-700/CS-800A/CS-800B/CS-1200/CS-1300A/CS-1300B/CS-1600/CS-T200/CS-T240/CS-T300/CS-4000/CS-6400</t>
  </si>
  <si>
    <t>Контрольный материал «Сыворотка контрольная для биохимических исследований  уровень 2 ",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</si>
  <si>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 xml:space="preserve">Сыворотка для контроля липидов Уровень 1
(Lipid control serum Level 1) из Анализатора биохимического автоматического CS-240/CS-300A/CS-300B/CS-400/CS-400A/CS-400B/CS-600A/CS-600B/CS-620/CS-700/CS-800A/CS-800B/CS-1200/CS-1300A/CS-1300B/CS-1600/CS-T200/CS-T240/CS-T300/CS-4000/CS-6400
 </t>
  </si>
  <si>
    <t>«Контрольная сыворотка липидов» (уровень №1) используется для оценки точности ивоспроизводимости измерения на биохимическом анализаторе CS-T180 следующих параметров: APO A1/APO B/TC/HDL-C/LDL-C/LP(a)/TG.  Фасовка 1 мл х 1</t>
  </si>
  <si>
    <t>Сыворотка для контроля липидов Уровень 2
(Lipid control serum Level 2)
 из Анализатора биохимического автоматического CS-240/CS-300A/CS-300B/CS-400/CS-400A/CS-400B/CS-600A/CS-600B/CS-620/CS-700/CS-800A/CS-800B/CS-1200/CS-1300A/CS-1300B/CS-1600/CS-T200/CS-T240/CS-T300/CS-4000/CS-6400</t>
  </si>
  <si>
    <t>«Контрольная сыворотка липидов» (уровень №2) используется для оценки точности и воспроизводимости измерения на биохимическом анализаторе CS-T180  следующих параметров: APO A1/APO B/TC/HDL-C/LDL-C/LP(a)/TG. Фасовка 1 мл х 1</t>
  </si>
  <si>
    <t>Лактат дегидрогеназа (Lactate Dehydrogenase)-
LDH  из Анализатора биохимического автоматического CS-240/CS-300A/CS-300B/CS-400/CS-400A/CS-400B/CS-600A/CS-600B/CS-620/CS-700/CS-800A/CS-800B/CS-1200/CS-1300A/CS-1300B/CS-1600/CS-T200/CS-T240/CS-T300/CS-4000/CS-6400</t>
  </si>
  <si>
    <t>Реагент применяется для количественного определения в условиях in vitro концентрации лактатдегидрогеназы в сыворотке, плазме  на биохимическом анализаторе CS-T180.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</si>
  <si>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Антибактериальный промывочный раствор без фосфора (CS-antibacterial phosphore free detergent) из Анализатора биохимического автоматического CS-240/CS-300A/CS-300B/CS-400/CS-400A/CS-400B/CS-600A/CS-600B/CS-620/CS-700/CS-800A/CS-800B/CS-1200/CS-1300A/CS-1300B/CS-1600/CS-T200/CS-T240/CS-T300/CS-4000/CS-6400</t>
  </si>
  <si>
    <t xml:space="preserve">Антибактериальное моющее средство, не содержащее фосфора объем 500 мл / флакон  Предназначенное использование для очистки зонда для реагента, реакционной кюветы и замачивания реакционной чашки биохимического анализатора серии CS. Поверхностно-активное вещество гидроксид натрия может удалять органические вещества, такие как белки, а бактериостатики могут подавлять рост бактерий.  Гидроксид натрия, поверхностно-активное вещество, бактериостатики. Условия хранения при 10–35 ° C в сухом, запечатанном и защищенном от солнечного света виде он будет стабильным до истечения срока годности, указанного на этикетке. PH составляет около 12,5 + 0,5 при (25 + 1) C. </t>
  </si>
  <si>
    <t xml:space="preserve">Щелочной детергент (CS-Alkaline Detergent) из Анализатора биохимического автоматического CS-240/CS-300A/CS-300B/CS-400/CS-400A/CS-400B/CS-600A/CS-600B/CS-620/CS-700/CS-800A/CS-800B/CS-1200/CS-1300A/CS-1300B/CS-1600/CS-T200/CS-T240/CS-T300/CS-4000/CS-6400 </t>
  </si>
  <si>
    <t xml:space="preserve">Щелочное моющее средство объем 2 л / флакон для очистки пробоотборного зонда и реакционной кюветы биохимического анализатора серии CS. Поверхностно-активное вещество и гидроксид натрия могут удалять органические вещества  как белок. Гидроксид натрия, поверхностно-активное вещество. Условия хранения при 10–35 ° C, в сухом, запечатанном и защищенном от солнечного света месте, он будет стабильным до истечения срока годности, указанного на этикетке. Показатель эффективности pH составляет около 13,5 + 0,5 при (25 + 1) ° C.  </t>
  </si>
  <si>
    <t>уп</t>
  </si>
  <si>
    <t>Пробирка одноразовая конической формы с юбкой 1,5 мл, высота 3,8 см, диаметр 1,2 см. Используется для проведения калибровки и контролей, так же для разведения образца. (уп №500)</t>
  </si>
  <si>
    <t>Пробирка одноразовая конической формы с юбкой 1,5 мл, высота 3,8 см, диаметр 1,2 см. Используется для проведения калибровки и коньролей, также  для разведения образца.</t>
  </si>
  <si>
    <t>Полоски для образцов (Sample strip) из Анализатора мочи  полуавтоматического Н-50/H-100/H-300/H500</t>
  </si>
  <si>
    <t>Диагностические полоски  для определения уробилиногена, билирубина, кетонов (ацетоуксусной кислоты), крови, белка, нитритов, лейкоцитов, глюкозы, удельного веса, рН в моче</t>
  </si>
  <si>
    <t xml:space="preserve">Экспресс тест на ВИЧ определение 4 поколение </t>
  </si>
  <si>
    <t xml:space="preserve">HIV-1/2 Ag/Ab  предназначен для одновременного качественного выявления р24 антигена ВИЧ и антител к ВИЧ-1, ВИЧ-1 группы О и ВИЧ-2 в сыворотке, плазме или цельной крови человека. Позволяет сократить период «серонегативного окна» и сроки выявления сероконверсии у ВИЧ-инфицированных от 2 до 20 дней. Является экспресс-тестом на ВИЧ новейшего 4-
го поколения диагностики в котором применяется комплексный подход — выделение антигенов и антител одновременно. Экспресс тест HIV-1/2 Ag/Ab </t>
  </si>
  <si>
    <t>FACSPRESTO CARTRIDGE из комплекта Портативное устройство для подсчета клеток CD4 BD FACSPresto Near-Patient CD Counter +4 +31 С (Becton Dickinson and Company, США )</t>
  </si>
  <si>
    <t>Картридж предназначен для определения абсолютного и относительного (%)  содержания CD4 –клеток для портативного устройства для подсчета клеток CD4 BD FACSPresto Near Patient CD4-counter. Содержит высушенные реагенты на основе конъюгированных с флуорохромом моноклональных антител к поверхностным антигенам лимфоцитов и моноцитов CD4 PE-Cy5/ CD3 APC /CD45RA APC/CD14 PE и  реагенты для измерения общего гемоглобина. по 100 шт/упак, каждый картридж индивидуально упакован в фольгу. Вместе с картриджами поставляются одноразовые пластиковые пипетки по 100 штук.</t>
  </si>
  <si>
    <t>AD-Plate (67)</t>
  </si>
  <si>
    <r>
      <t xml:space="preserve">Пластиковые прозрачные резервуары для реагентов для использования во время пробоподготовки на </t>
    </r>
    <r>
      <rPr>
        <sz val="10"/>
        <color rgb="FF000000"/>
        <rFont val="Times New Roman"/>
        <family val="1"/>
        <charset val="204"/>
      </rPr>
      <t xml:space="preserve">cobas </t>
    </r>
    <r>
      <rPr>
        <sz val="10"/>
        <color indexed="8"/>
        <rFont val="Times New Roman"/>
        <family val="1"/>
        <charset val="204"/>
      </rPr>
      <t xml:space="preserve">x 480, объемом не более 50 мл. </t>
    </r>
    <r>
      <rPr>
        <sz val="10"/>
        <color rgb="FF000000"/>
        <rFont val="Times New Roman"/>
        <family val="1"/>
        <charset val="204"/>
      </rPr>
      <t xml:space="preserve">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r>
    <r>
      <rPr>
        <sz val="10"/>
        <color indexed="8"/>
        <rFont val="Times New Roman"/>
        <family val="1"/>
        <charset val="204"/>
      </rPr>
      <t>Расходные материалы для ПЦР-анализатора закрытого типа COBAS 4800</t>
    </r>
  </si>
  <si>
    <r>
      <t xml:space="preserve">Глубоколуночный планшет для жидкостей объемом не менее 2,0 мл для использования во время выделения РНК на приборе </t>
    </r>
    <r>
      <rPr>
        <sz val="10"/>
        <color rgb="FF000000"/>
        <rFont val="Times New Roman"/>
        <family val="1"/>
        <charset val="204"/>
      </rPr>
      <t xml:space="preserve">COBAS 4800. </t>
    </r>
    <r>
      <rPr>
        <sz val="10"/>
        <color indexed="8"/>
        <rFont val="Times New Roman"/>
        <family val="1"/>
        <charset val="204"/>
      </rPr>
      <t xml:space="preserve">Расходные материалы для ПЦР-анализатора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</si>
  <si>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Пластиковые белые ПЦР-плашки объемом  не менее 0.3 мл для ПЦР-системы закрытого типа COBAS 4800 , используются для добавления образцов и контролей при выделении РНК.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</si>
  <si>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Пластиковые одноразовые прозрачные резервуары для реагентов при использовании во время пробоподготовки на сobas x480, объемом не более 200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</si>
  <si>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Незаменимые для точного дозирования, наконечники с фильтром объемом не менее 1000 мкл, который облегчает дозирование микрообъемов в штативе не менее 96 шт. Расходные материалы для ПЦР анализатора закрытого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</si>
  <si>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Набор лизирующего реагента P 2 (протеаза 2) трис буфер, &lt; 0,05 % ЭДТА, хлорид кальция, ацетат кальция , 8 % (м/o) протеаза. Количество в наборе 10х1,0 мл.  Второй лизирующий реагент 43 % (м/м)гуанидин тиоцианат, 5 % (м/o) полидоканол, 2 % (м/o) дитиотреитол, дигидрат цитрата натрия. Количество в наборе не менее 10х27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</si>
  <si>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Набор реагентов для пробоподготовки образцов, состоящий из реагент 2 (MGP 2) магнитных стеклянных частиц, трис буфер, 0,1 % метил-4-fгидрокси-бензоат, &lt; 0,1 % азид натрия . Количество в наборе не менее 10х8 мл. Буфер для элюции (EB 2) трис буфер, 0,2 % метил-4-гидрокси- бензоат. Количество в наборе не менее 10х17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</si>
  <si>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Набор промывочного буфера, состоящий из дигидрат цитрата натрия, 0,05 % N-метилизотиазолон HCl на 240 определений. Количество в наборе не менее 10х 55мл.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</si>
  <si>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Набор дилюентов для разведения образцов (разбавитель образца) трис буфер, 0,1 % метил-4-гидрокси- бензоат, &lt; 0,1 % азид натрия. Набор на 240 определений. Количество в наборе не менее 10х8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</si>
  <si>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Тест для количественного определения ВИЧ-1 к системе cobas® 4800  (cobas® HIV-1 for use on the cobas® 4800 System) (122)</t>
  </si>
  <si>
    <t xml:space="preserve">Набор тестов для определения РНК ВИЧ-1 для ПЦР-анализатора закрытого типа COBAS 4800 HIV не менее 120 определений.MMX  R1 (cobas мастермикс реагент 1) ацетат марганца, гидроксид калия, &lt; 0,1 % азид натрия. количество в наборе не менее  10х1,75 мл. HIV-1 MMX R2 (cobas HIV-1 мастермикс реагент 2) трициновый буфер, ацетат калия, не менее  18 % диметилсульфоксид, глицерин, &lt; 0,1 % Tween 20, ЭДТА, &lt; 0,12 % dATP, dCTP, dGTP, dUTP, &lt; 0,01 % праймеры ВИЧ, &lt; 0,01 % прямой и обратный праймеры для количественного стандарта,&lt; 0,01 % меченные флуоресцентным красителем олигонуклеотидные зонды для ВИЧ и количественного стандарта,&lt; 0,01 % олигонуклеотидный аптамер ,&lt; 0,01 % Z05D ДНК-полимераза (бактериальная), &lt; 0,01 % фермент  AmpErase (урацил-N-гликозилаза) (бактериальный), &lt; 0,1 % азид натрия. Количество в наборе не менее  10х0,5мл. RNA QS (cobas® количественный стандарт  PHK) Трис буфер, &lt; 0,05 % ЭДТА, &lt; 0,001 % не относящаяся к ВИЧ защищенная  PHK  внутреннего контроля , содержащая специфичные сайты посадки праймеров и зонда (неинфекционная  PHK, заключенная в бактериофаг MS2), &lt; 0,1 % азид натрия. Количество в наборе не менее 10х1,75 мл.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</si>
  <si>
    <t>Резервуар для реагентов (Reagent Reservoir) (60)</t>
  </si>
  <si>
    <t>Плашка для выделения ДНК/РНК к системе cobas4800 (50 плашек) (cobas4800 System ExtractionPlate) (61)</t>
  </si>
  <si>
    <t>Одноразовые  наконечники с фильтром  (3840 шт) (CO-RE Tips) (70)</t>
  </si>
  <si>
    <t>Набор для лизиса 2 к  системе cobas ®4800 (cobas® 4800 System Lysis</t>
  </si>
  <si>
    <t>Набор для подготовки образцов к системе cobas ®4800 (cobas® 4800 System Sample Preparation Kit) (90)</t>
  </si>
  <si>
    <t>Набор промывочных  блоков к системе cobas 4800 (cobas 4800 System Wash Buffer Kit) (59)</t>
  </si>
  <si>
    <t>Контрольный набор ВГВ/ ВГС/ ВИЧ-1 к системе cobas® 4800 (cobas®HBV/HCV/HIV-1 Control Kit for use on the cobas®4800 System) (125)</t>
  </si>
  <si>
    <r>
      <t>Набор  контрольных образцов</t>
    </r>
    <r>
      <rPr>
        <b/>
        <sz val="10"/>
        <color indexed="8"/>
        <rFont val="Times New Roman"/>
        <family val="1"/>
        <charset val="204"/>
      </rPr>
      <t xml:space="preserve"> </t>
    </r>
    <r>
      <rPr>
        <sz val="10"/>
        <color indexed="8"/>
        <rFont val="Times New Roman"/>
        <family val="1"/>
        <charset val="204"/>
      </rPr>
      <t>для ВГС/ВГВ/ВИЧ, состоящий из низкотитражного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BTB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не менее 0,1 % консервант ProClin 300. Количество в наборе не менее 10х0,75 мл;Высокотитражного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BГB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мл;Отрицательного контроля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 Расходные материалы для ПЦР анализатора закрытого типа COBAS 4800.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</si>
  <si>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Дилюент для образцов  ДНК DNA SD (DNA Specimen Diluent) (75)</t>
  </si>
  <si>
    <t>ГККП  «Областной центр СПИД по профилактике и борьбе со СПИД » , юридический адрес: г.Туркестан, ул. Талканбаева 91а</t>
  </si>
  <si>
    <t>по заявке заказчика течение 15 дней, до дверей склада</t>
  </si>
  <si>
    <t>Төрағасы:</t>
  </si>
  <si>
    <t>Жузжасаров Бақытжан Заманханович – басшы</t>
  </si>
  <si>
    <t xml:space="preserve">Сагитова Сайра Сарсенгалиевна – төраға орынбасары  </t>
  </si>
  <si>
    <t>Комиссия мүшелері:</t>
  </si>
  <si>
    <t xml:space="preserve">Нишанов Жохангир – зертхана меңгерушісі </t>
  </si>
  <si>
    <t xml:space="preserve">Нурметов Худияр – мемлекеттік сатып алу маманы </t>
  </si>
  <si>
    <t xml:space="preserve"> </t>
  </si>
  <si>
    <t xml:space="preserve"> Секретар: Дарменова Роза – провизор</t>
  </si>
  <si>
    <t xml:space="preserve">Байдильдаева Гаухар -   экономист </t>
  </si>
  <si>
    <t xml:space="preserve">ТОО Нұр төре </t>
  </si>
  <si>
    <t xml:space="preserve">цена </t>
  </si>
  <si>
    <t xml:space="preserve">сумма </t>
  </si>
  <si>
    <t>ТОО Фил фарм</t>
  </si>
  <si>
    <t>ТОО  LifMed Holding</t>
  </si>
  <si>
    <t>TOO AUM+</t>
  </si>
  <si>
    <t>TOO Halyk Medical Company</t>
  </si>
  <si>
    <t>TOO MD Solution</t>
  </si>
  <si>
    <t>ТОО Фармакон</t>
  </si>
  <si>
    <t xml:space="preserve">ТОО Диамед </t>
  </si>
  <si>
    <t>Победители</t>
  </si>
  <si>
    <t>первой</t>
  </si>
  <si>
    <t xml:space="preserve">второй </t>
  </si>
  <si>
    <t xml:space="preserve">Торговые наименование </t>
  </si>
  <si>
    <t>ИП Invitro</t>
  </si>
  <si>
    <t xml:space="preserve">приложение 2  к тендерный вскрытую и  протоколу </t>
  </si>
  <si>
    <t xml:space="preserve">Картридж    FACSPRESTO </t>
  </si>
  <si>
    <t>АнтиВИЧ I (0),II/p24-ИФА</t>
  </si>
  <si>
    <t>ВичИФА-HIV-Аг/Ат-СКРИН-О</t>
  </si>
  <si>
    <t xml:space="preserve">Гел-смазка </t>
  </si>
  <si>
    <t>AccuPower HIV-1 Quantitative RT-PCR Kit 96 тестов</t>
  </si>
  <si>
    <t xml:space="preserve">ExiPrepTM  DX Viral DNA/RNA  Kit для анализаторов  BIONER в одной упаковке 96 тестов </t>
  </si>
  <si>
    <t>ВИЧ -1,2 АГ/АТ (комплект 3)</t>
  </si>
  <si>
    <t xml:space="preserve"> Аланинаминотрансфераза
(Alanine Aminotransferase) - ALT из Анализатора биохимического автоматического  CS-2400</t>
  </si>
  <si>
    <t>Аспартатаминотрансфераза (Aspartate
Aminotransferase) - AST из Анализатора  биохимического автоматического CS-2400</t>
  </si>
  <si>
    <t>Щелочная фосфатаза (Alkanine Phosphatase) -
ALP  из Анализатора биохимического автоматического CS-2400</t>
  </si>
  <si>
    <t>Общий белок (Total Protein) - TP из Анализатора биохимического автоматического CS-2400</t>
  </si>
  <si>
    <t>Общий билирубин (Total Bilirubin) –TB из Анализатора  биохимического автоматического CS-2400</t>
  </si>
  <si>
    <t>Прямой билирубин (Direct Bilirubin) - DB из Анализатора биохимического автоматического CS-2400</t>
  </si>
  <si>
    <t>Глюкоза-Гексокиназа (Glucose- Hexokinase) -
GLU-HK из анализатора биохимического автоматического CS-2400</t>
  </si>
  <si>
    <t xml:space="preserve"> Мочевина (Urea) - UREA из Анализатора биохимического автоматического  CS-2400</t>
  </si>
  <si>
    <t xml:space="preserve"> Мочевая кислота (Uric Acid) - UA из Анализатора  биохимического автоматического  CS-2400</t>
  </si>
  <si>
    <t>Креатинин (Creatinine) - CRE из Анализатора биохимического автоматического  CS-2400</t>
  </si>
  <si>
    <t>Общий холестерин (Total Cholesterol)- TC из Анализатора  биохимического автоматического CS-2400</t>
  </si>
  <si>
    <t xml:space="preserve"> Триглицериды (Triglycerides) - TG  из Анализатора  биохимического автоматического CS-2400</t>
  </si>
  <si>
    <t>Холестерин липопротеинов высокой плотности
(High Density Lipoprotein-Cholesterol) - HDL-C  из Анализатора  биохимического автоматического CS-2400</t>
  </si>
  <si>
    <t>Холестерин липопротеинов низкой плотности
(Low Density Lipoprotein-Cholesterol)- LDL-C  из Анализатора  биохимического автоматического CS-2400</t>
  </si>
  <si>
    <t>Сыворотка для клинико-химической
калибровки (Clinical Chemical Calibration Serum),
из Анализатора биохимического автоматического CS-2400</t>
  </si>
  <si>
    <t>Сыворотка для клинико-химического контроля
качества Уровень 1 (Clinical Chemical Quality
Control Serum Level 1) из Анализатора биохимического автоматического CS-2400</t>
  </si>
  <si>
    <t>Сыворотка для клинико-химического контроля
качества Уровень 2
(Clinical Chemical Quality Control Serum Level 2) из Анализатора биохимического автоматического CS-2400</t>
  </si>
  <si>
    <t xml:space="preserve">Сыворотка для контроля липидов Уровень 1
(Lipid control serum Level 1) из Анализатора биохимического автоматического CS-2400
 </t>
  </si>
  <si>
    <t>Сыворотка для контроля липидов Уровень 2
(Lipid control serum Level 2)
 из Анализатора биохимического автоматического CS-2400</t>
  </si>
  <si>
    <t>Лактат дегидрогеназа (Lactate Dehydrogenase)-
LDH  из Анализатора биохимического автоматического CS-2400</t>
  </si>
  <si>
    <t>Антибактериальный промывочный раствор без фосфора (CS-antibacterial phosphore free detergent) из Анализатора биохимического автоматического CS-2400</t>
  </si>
  <si>
    <t xml:space="preserve">Щелочной детергент (CS-Alkaline Detergent) из Анализатора биохимического автоматического CS-2400 </t>
  </si>
  <si>
    <t xml:space="preserve">Набор реагентов Determine HIV Early Detect нохроматографические эукспресс тест для одновременного определения антигена р24 ВИЧ и антител к ВИЧ -1 и 2 типовв сыворотке плазме и цельной крови человека с принадлежностями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</si>
</sst>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 _₽_-;\-* #,##0.00\ _₽_-;_-* &quot;-&quot;??\ _₽_-;_-@_-"/>
    <numFmt numFmtId="165" formatCode="_-* #,##0\ _₸_-;\-* #,##0\ _₸_-;_-* &quot;-&quot;??\ _₸_-;_-@_-"/>
  </numFmts>
  <fonts count="18"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scheme val="minor"/>
    </font>
    <font>
      <sz val="8"/>
      <name val="Arial"/>
      <family val="2"/>
    </font>
    <font>
      <sz val="11"/>
      <color theme="1"/>
      <name val="Calibri"/>
      <family val="2"/>
      <scheme val="minor"/>
    </font>
    <font>
      <sz val="10"/>
      <name val="Arial Cyr"/>
      <charset val="204"/>
    </font>
    <font>
      <sz val="9"/>
      <color theme="1"/>
      <name val="Times New Roman"/>
      <family val="1"/>
      <charset val="204"/>
    </font>
    <font>
      <b/>
      <sz val="9"/>
      <color rgb="FF000000"/>
      <name val="Times New Roman"/>
      <family val="1"/>
      <charset val="204"/>
    </font>
    <font>
      <b/>
      <sz val="9"/>
      <color theme="1"/>
      <name val="Times New Roman"/>
      <family val="1"/>
      <charset val="204"/>
    </font>
    <font>
      <sz val="9"/>
      <color indexed="8"/>
      <name val="Times New Roman"/>
      <family val="1"/>
      <charset val="204"/>
    </font>
    <font>
      <sz val="9"/>
      <name val="Times New Roman"/>
      <family val="1"/>
      <charset val="204"/>
    </font>
    <font>
      <sz val="9"/>
      <color rgb="FF000000"/>
      <name val="Times New Roman"/>
      <family val="1"/>
      <charset val="204"/>
    </font>
    <font>
      <sz val="10"/>
      <color indexed="8"/>
      <name val="Times New Roman"/>
      <family val="1"/>
      <charset val="204"/>
    </font>
    <font>
      <b/>
      <sz val="10"/>
      <color indexed="8"/>
      <name val="Times New Roman"/>
      <family val="1"/>
      <charset val="204"/>
    </font>
    <font>
      <sz val="10"/>
      <color rgb="FF000000"/>
      <name val="Times New Roman"/>
      <family val="1"/>
      <charset val="204"/>
    </font>
    <font>
      <sz val="12"/>
      <color rgb="FF000000"/>
      <name val="Times New Roman"/>
      <family val="1"/>
      <charset val="204"/>
    </font>
    <font>
      <sz val="12"/>
      <color theme="1"/>
      <name val="Times New Roman"/>
      <family val="1"/>
      <charset val="204"/>
    </font>
  </fonts>
  <fills count="5">
    <fill>
      <patternFill patternType="none"/>
    </fill>
    <fill>
      <patternFill patternType="gray125"/>
    </fill>
    <fill>
      <patternFill patternType="none">
        <fgColor indexed="42"/>
        <bgColor indexed="12"/>
      </patternFill>
    </fill>
    <fill>
      <patternFill patternType="solid">
        <fgColor theme="0"/>
        <bgColor indexed="64"/>
      </patternFill>
    </fill>
    <fill>
      <patternFill patternType="solid">
        <fgColor theme="0"/>
        <bgColor indexed="42"/>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0" fontId="4" fillId="2" borderId="0"/>
    <xf numFmtId="0" fontId="5" fillId="2" borderId="0"/>
    <xf numFmtId="0" fontId="5" fillId="2" borderId="0"/>
    <xf numFmtId="43" fontId="5" fillId="2" borderId="0" applyFont="0" applyFill="0" applyBorder="0" applyAlignment="0" applyProtection="0"/>
    <xf numFmtId="0" fontId="6" fillId="2" borderId="0"/>
    <xf numFmtId="0" fontId="2" fillId="2" borderId="0"/>
    <xf numFmtId="0" fontId="3" fillId="2" borderId="0"/>
    <xf numFmtId="43" fontId="3" fillId="2" borderId="0" applyFont="0" applyFill="0" applyBorder="0" applyAlignment="0" applyProtection="0"/>
    <xf numFmtId="164" fontId="5" fillId="2" borderId="0" applyFont="0" applyFill="0" applyBorder="0" applyAlignment="0" applyProtection="0"/>
    <xf numFmtId="0" fontId="1" fillId="2" borderId="0" applyFont="0" applyFill="0" applyBorder="0" applyAlignment="0" applyProtection="0"/>
    <xf numFmtId="0" fontId="3" fillId="2" borderId="0"/>
    <xf numFmtId="0" fontId="1" fillId="2" borderId="0"/>
    <xf numFmtId="0" fontId="3" fillId="2" borderId="0"/>
    <xf numFmtId="0" fontId="3" fillId="2" borderId="0"/>
    <xf numFmtId="0" fontId="3" fillId="2" borderId="0"/>
    <xf numFmtId="43" fontId="3" fillId="0" borderId="0" applyFont="0" applyFill="0" applyBorder="0" applyAlignment="0" applyProtection="0"/>
    <xf numFmtId="9" fontId="3" fillId="0" borderId="0" applyFont="0" applyFill="0" applyBorder="0" applyAlignment="0" applyProtection="0"/>
  </cellStyleXfs>
  <cellXfs count="107">
    <xf numFmtId="0" fontId="0" fillId="0" borderId="0" xfId="0"/>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0" fontId="8" fillId="0" borderId="0" xfId="0" applyFont="1" applyFill="1" applyAlignment="1">
      <alignment vertical="center"/>
    </xf>
    <xf numFmtId="0" fontId="7" fillId="0" borderId="0" xfId="0" applyFont="1" applyFill="1" applyAlignment="1">
      <alignment vertical="center"/>
    </xf>
    <xf numFmtId="165" fontId="7" fillId="0" borderId="0" xfId="16" applyNumberFormat="1" applyFont="1" applyFill="1" applyAlignment="1">
      <alignment horizontal="center" vertical="center" wrapText="1"/>
    </xf>
    <xf numFmtId="0" fontId="8" fillId="0" borderId="0" xfId="0" applyFont="1" applyFill="1" applyAlignment="1">
      <alignment horizontal="center" vertical="center"/>
    </xf>
    <xf numFmtId="0" fontId="9" fillId="0" borderId="2" xfId="0" applyFont="1" applyFill="1" applyBorder="1" applyAlignment="1">
      <alignment vertical="center" wrapText="1"/>
    </xf>
    <xf numFmtId="0" fontId="9" fillId="0" borderId="2" xfId="0" applyFont="1" applyFill="1" applyBorder="1" applyAlignment="1">
      <alignment horizontal="left" vertical="center" wrapText="1"/>
    </xf>
    <xf numFmtId="0" fontId="9" fillId="0" borderId="0" xfId="0" applyFont="1" applyFill="1" applyAlignment="1">
      <alignment vertical="center"/>
    </xf>
    <xf numFmtId="0" fontId="7" fillId="0" borderId="1" xfId="0" applyFont="1" applyFill="1" applyBorder="1" applyAlignment="1" applyProtection="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165" fontId="10" fillId="0" borderId="1" xfId="16" applyNumberFormat="1" applyFont="1" applyFill="1" applyBorder="1" applyAlignment="1">
      <alignment vertical="center" wrapText="1"/>
    </xf>
    <xf numFmtId="165" fontId="7" fillId="0" borderId="1" xfId="16"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wrapText="1"/>
    </xf>
    <xf numFmtId="0" fontId="7" fillId="0" borderId="1" xfId="0" applyFont="1" applyFill="1" applyBorder="1" applyAlignment="1">
      <alignment horizontal="center"/>
    </xf>
    <xf numFmtId="3" fontId="7" fillId="0" borderId="1" xfId="0" applyNumberFormat="1" applyFont="1" applyFill="1" applyBorder="1" applyAlignment="1">
      <alignment horizontal="center" vertical="center"/>
    </xf>
    <xf numFmtId="0" fontId="11" fillId="0" borderId="1" xfId="11" applyFont="1" applyFill="1" applyBorder="1" applyAlignment="1">
      <alignment horizontal="left" vertical="center" wrapText="1"/>
    </xf>
    <xf numFmtId="0" fontId="11" fillId="0" borderId="1" xfId="11" applyFont="1" applyFill="1" applyBorder="1" applyAlignment="1">
      <alignment horizontal="justify" vertical="center" wrapText="1"/>
    </xf>
    <xf numFmtId="0" fontId="11" fillId="0" borderId="1" xfId="13" applyFont="1" applyFill="1" applyBorder="1" applyAlignment="1">
      <alignment horizontal="center" vertical="center" wrapText="1"/>
    </xf>
    <xf numFmtId="0" fontId="11" fillId="0" borderId="1" xfId="3" applyFont="1" applyFill="1" applyBorder="1" applyAlignment="1">
      <alignment horizontal="center" vertical="center" wrapText="1"/>
    </xf>
    <xf numFmtId="165" fontId="11" fillId="0" borderId="1" xfId="16" applyNumberFormat="1" applyFont="1" applyFill="1" applyBorder="1" applyAlignment="1">
      <alignment horizontal="center" vertical="center" wrapText="1"/>
    </xf>
    <xf numFmtId="0" fontId="10" fillId="0" borderId="1" xfId="11" applyFont="1" applyFill="1" applyBorder="1" applyAlignment="1">
      <alignment vertical="center" wrapText="1"/>
    </xf>
    <xf numFmtId="0" fontId="7" fillId="0" borderId="1" xfId="13" applyFont="1" applyFill="1" applyBorder="1" applyAlignment="1">
      <alignment horizontal="center" vertical="center" wrapText="1"/>
    </xf>
    <xf numFmtId="165" fontId="7" fillId="0" borderId="1" xfId="16" applyNumberFormat="1"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1" xfId="0" applyFont="1" applyFill="1" applyBorder="1" applyAlignment="1">
      <alignment horizontal="justify" vertical="top" wrapText="1"/>
    </xf>
    <xf numFmtId="0" fontId="10" fillId="0" borderId="1" xfId="0" applyFont="1" applyFill="1" applyBorder="1" applyAlignment="1">
      <alignment horizontal="center" vertical="center"/>
    </xf>
    <xf numFmtId="0" fontId="7" fillId="3" borderId="1" xfId="3" applyFont="1" applyFill="1" applyBorder="1" applyAlignment="1">
      <alignment horizontal="left" vertical="center" wrapText="1"/>
    </xf>
    <xf numFmtId="0" fontId="12" fillId="3" borderId="1" xfId="3" applyFont="1" applyFill="1" applyBorder="1" applyAlignment="1">
      <alignment vertical="center" wrapText="1"/>
    </xf>
    <xf numFmtId="0" fontId="11" fillId="3" borderId="1" xfId="12" applyFont="1" applyFill="1" applyBorder="1" applyAlignment="1">
      <alignment horizontal="center" vertical="center"/>
    </xf>
    <xf numFmtId="0" fontId="7" fillId="3" borderId="1" xfId="3" applyFont="1" applyFill="1" applyBorder="1" applyAlignment="1">
      <alignment vertical="center" wrapText="1"/>
    </xf>
    <xf numFmtId="0" fontId="7" fillId="3" borderId="1" xfId="3" applyFont="1" applyFill="1" applyBorder="1" applyAlignment="1">
      <alignment horizontal="center" vertical="center" wrapText="1"/>
    </xf>
    <xf numFmtId="165" fontId="7" fillId="0" borderId="1" xfId="16" applyNumberFormat="1" applyFont="1" applyFill="1" applyBorder="1" applyAlignment="1">
      <alignment vertical="center"/>
    </xf>
    <xf numFmtId="0" fontId="11" fillId="4" borderId="1" xfId="2" applyFont="1" applyFill="1" applyBorder="1" applyAlignment="1">
      <alignment horizontal="left" vertical="center" wrapText="1"/>
    </xf>
    <xf numFmtId="0" fontId="7" fillId="3" borderId="1" xfId="2" applyFont="1" applyFill="1" applyBorder="1" applyAlignment="1">
      <alignment wrapText="1"/>
    </xf>
    <xf numFmtId="0" fontId="7" fillId="3" borderId="1" xfId="0" applyFont="1" applyFill="1" applyBorder="1" applyAlignment="1">
      <alignment horizontal="center" vertical="center" wrapText="1"/>
    </xf>
    <xf numFmtId="0" fontId="11" fillId="3" borderId="1" xfId="3" applyFont="1" applyFill="1" applyBorder="1" applyAlignment="1">
      <alignment vertical="center" wrapText="1"/>
    </xf>
    <xf numFmtId="0" fontId="11" fillId="3" borderId="1" xfId="15" applyFont="1" applyFill="1" applyBorder="1" applyAlignment="1">
      <alignment vertical="center" wrapText="1"/>
    </xf>
    <xf numFmtId="0" fontId="11" fillId="3" borderId="1" xfId="15" applyFont="1" applyFill="1" applyBorder="1" applyAlignment="1">
      <alignment horizontal="center" vertical="center" wrapText="1"/>
    </xf>
    <xf numFmtId="0" fontId="11" fillId="4" borderId="1" xfId="1" applyNumberFormat="1" applyFont="1" applyFill="1" applyBorder="1" applyAlignment="1">
      <alignment horizontal="left" vertical="top" wrapText="1"/>
    </xf>
    <xf numFmtId="0" fontId="7" fillId="3" borderId="1" xfId="0" applyFont="1" applyFill="1" applyBorder="1" applyAlignment="1">
      <alignment vertical="center" wrapText="1"/>
    </xf>
    <xf numFmtId="0" fontId="7" fillId="3" borderId="1" xfId="0" applyFont="1" applyFill="1" applyBorder="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165" fontId="7" fillId="0" borderId="0" xfId="16" applyNumberFormat="1" applyFont="1" applyFill="1" applyAlignment="1">
      <alignment vertical="center"/>
    </xf>
    <xf numFmtId="165" fontId="7" fillId="0" borderId="0" xfId="16" applyNumberFormat="1" applyFont="1" applyFill="1" applyAlignment="1">
      <alignment horizontal="center" vertical="center"/>
    </xf>
    <xf numFmtId="0" fontId="13" fillId="0" borderId="1" xfId="0" applyFont="1" applyBorder="1" applyAlignment="1">
      <alignment vertical="center" wrapText="1"/>
    </xf>
    <xf numFmtId="0" fontId="13" fillId="0" borderId="4" xfId="0" applyFont="1" applyBorder="1" applyAlignment="1">
      <alignment vertical="center" wrapText="1"/>
    </xf>
    <xf numFmtId="0" fontId="13" fillId="0" borderId="1" xfId="0" applyFont="1" applyBorder="1" applyAlignment="1">
      <alignment horizontal="left" vertical="center" wrapText="1"/>
    </xf>
    <xf numFmtId="0" fontId="16" fillId="0" borderId="4" xfId="0" applyFont="1" applyBorder="1" applyAlignment="1">
      <alignment vertical="center" wrapText="1"/>
    </xf>
    <xf numFmtId="9" fontId="7" fillId="0" borderId="1" xfId="17" applyFont="1" applyFill="1" applyBorder="1" applyAlignment="1">
      <alignment horizontal="center" vertical="center"/>
    </xf>
    <xf numFmtId="9" fontId="11" fillId="4" borderId="1" xfId="17" applyFont="1" applyFill="1" applyBorder="1" applyAlignment="1">
      <alignment horizontal="left" vertical="top" wrapText="1"/>
    </xf>
    <xf numFmtId="9" fontId="7" fillId="3" borderId="1" xfId="17" applyFont="1" applyFill="1" applyBorder="1" applyAlignment="1">
      <alignment vertical="center" wrapText="1"/>
    </xf>
    <xf numFmtId="9" fontId="7" fillId="3" borderId="1" xfId="17" applyFont="1" applyFill="1" applyBorder="1" applyAlignment="1">
      <alignment horizontal="center" vertical="center"/>
    </xf>
    <xf numFmtId="9" fontId="7" fillId="0" borderId="1" xfId="17" applyFont="1" applyFill="1" applyBorder="1" applyAlignment="1">
      <alignment vertical="center"/>
    </xf>
    <xf numFmtId="9" fontId="7" fillId="0" borderId="0" xfId="17" applyFont="1" applyFill="1" applyAlignment="1">
      <alignment vertical="center"/>
    </xf>
    <xf numFmtId="0" fontId="10" fillId="0" borderId="1" xfId="0" applyFont="1" applyFill="1" applyBorder="1" applyAlignment="1">
      <alignment wrapText="1"/>
    </xf>
    <xf numFmtId="0" fontId="17" fillId="3" borderId="0" xfId="0" applyFont="1" applyFill="1" applyAlignment="1">
      <alignment vertical="center"/>
    </xf>
    <xf numFmtId="0" fontId="10" fillId="0" borderId="1" xfId="11" applyFont="1" applyFill="1" applyBorder="1" applyAlignment="1">
      <alignment vertical="top" wrapText="1"/>
    </xf>
    <xf numFmtId="165" fontId="7" fillId="0" borderId="1" xfId="17" applyNumberFormat="1" applyFont="1" applyFill="1" applyBorder="1" applyAlignment="1">
      <alignment horizontal="center" vertical="center"/>
    </xf>
    <xf numFmtId="165" fontId="9" fillId="0" borderId="1" xfId="16" applyNumberFormat="1" applyFont="1" applyFill="1" applyBorder="1" applyAlignment="1">
      <alignment vertical="center"/>
    </xf>
    <xf numFmtId="165" fontId="9" fillId="0" borderId="1" xfId="16" applyNumberFormat="1" applyFont="1" applyFill="1" applyBorder="1" applyAlignment="1">
      <alignment vertical="center" wrapText="1"/>
    </xf>
    <xf numFmtId="165" fontId="7" fillId="0" borderId="0" xfId="16" applyNumberFormat="1" applyFont="1" applyFill="1" applyAlignment="1">
      <alignment vertical="center" wrapText="1"/>
    </xf>
    <xf numFmtId="165" fontId="7" fillId="0" borderId="1" xfId="16" applyNumberFormat="1" applyFont="1" applyFill="1" applyBorder="1" applyAlignment="1">
      <alignment vertical="center" wrapText="1"/>
    </xf>
    <xf numFmtId="0" fontId="7" fillId="0" borderId="0" xfId="0" applyFont="1" applyFill="1" applyAlignment="1">
      <alignment vertical="center" wrapText="1"/>
    </xf>
    <xf numFmtId="0" fontId="9" fillId="0" borderId="1" xfId="0" applyFont="1" applyFill="1" applyBorder="1" applyAlignment="1">
      <alignment vertical="center" wrapText="1"/>
    </xf>
    <xf numFmtId="0" fontId="7" fillId="0" borderId="1" xfId="0" applyFont="1" applyFill="1" applyBorder="1" applyAlignment="1">
      <alignment vertical="center" wrapText="1"/>
    </xf>
    <xf numFmtId="9" fontId="7" fillId="0" borderId="1" xfId="17" applyFont="1" applyFill="1" applyBorder="1" applyAlignment="1">
      <alignment vertical="center" wrapText="1"/>
    </xf>
    <xf numFmtId="0" fontId="7" fillId="0" borderId="1" xfId="16" applyNumberFormat="1" applyFont="1" applyFill="1" applyBorder="1" applyAlignment="1">
      <alignment vertical="center"/>
    </xf>
    <xf numFmtId="0" fontId="7" fillId="0" borderId="0" xfId="16" applyNumberFormat="1" applyFont="1" applyFill="1" applyAlignment="1">
      <alignment horizontal="center" vertical="center" wrapText="1"/>
    </xf>
    <xf numFmtId="0" fontId="10" fillId="0" borderId="1" xfId="16" applyNumberFormat="1" applyFont="1" applyFill="1" applyBorder="1" applyAlignment="1">
      <alignment vertical="center" wrapText="1"/>
    </xf>
    <xf numFmtId="0" fontId="7" fillId="0" borderId="1" xfId="16" applyNumberFormat="1" applyFont="1" applyFill="1" applyBorder="1" applyAlignment="1">
      <alignment horizontal="center" vertical="center" wrapText="1"/>
    </xf>
    <xf numFmtId="0" fontId="11" fillId="0" borderId="1" xfId="16" applyNumberFormat="1" applyFont="1" applyFill="1" applyBorder="1" applyAlignment="1">
      <alignment horizontal="center" vertical="center" wrapText="1"/>
    </xf>
    <xf numFmtId="0" fontId="7" fillId="0" borderId="1" xfId="16" applyNumberFormat="1" applyFont="1" applyFill="1" applyBorder="1" applyAlignment="1">
      <alignment horizontal="center" vertical="center"/>
    </xf>
    <xf numFmtId="0" fontId="7" fillId="0" borderId="1" xfId="17" applyNumberFormat="1" applyFont="1" applyFill="1" applyBorder="1" applyAlignment="1">
      <alignment vertical="center"/>
    </xf>
    <xf numFmtId="0" fontId="7" fillId="0" borderId="1" xfId="17" applyNumberFormat="1" applyFont="1" applyFill="1" applyBorder="1" applyAlignment="1">
      <alignment horizontal="center" vertical="center"/>
    </xf>
    <xf numFmtId="0" fontId="7" fillId="0" borderId="0" xfId="0" applyNumberFormat="1" applyFont="1" applyFill="1" applyAlignment="1">
      <alignment vertical="center"/>
    </xf>
    <xf numFmtId="0" fontId="7" fillId="0" borderId="0" xfId="16" applyNumberFormat="1" applyFont="1" applyFill="1" applyAlignment="1">
      <alignment vertical="center"/>
    </xf>
    <xf numFmtId="0" fontId="7" fillId="0" borderId="0" xfId="16" applyNumberFormat="1" applyFont="1" applyFill="1" applyAlignment="1">
      <alignment horizontal="center" vertical="center"/>
    </xf>
    <xf numFmtId="0" fontId="9" fillId="0" borderId="2" xfId="0" applyFont="1" applyFill="1" applyBorder="1" applyAlignment="1">
      <alignment horizontal="center" vertical="center" wrapText="1"/>
    </xf>
    <xf numFmtId="0" fontId="7" fillId="0" borderId="4"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4" fontId="9" fillId="0" borderId="4"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165" fontId="9" fillId="0" borderId="4" xfId="16" applyNumberFormat="1" applyFont="1" applyFill="1" applyBorder="1" applyAlignment="1">
      <alignment horizontal="center" vertical="center" wrapText="1"/>
    </xf>
    <xf numFmtId="165" fontId="9" fillId="0" borderId="5" xfId="16" applyNumberFormat="1" applyFont="1" applyFill="1" applyBorder="1" applyAlignment="1">
      <alignment horizontal="center" vertical="center" wrapText="1"/>
    </xf>
    <xf numFmtId="165" fontId="9" fillId="0" borderId="6" xfId="16" applyNumberFormat="1" applyFont="1" applyFill="1" applyBorder="1" applyAlignment="1">
      <alignment horizontal="center" vertical="center"/>
    </xf>
    <xf numFmtId="165" fontId="9" fillId="0" borderId="7" xfId="16" applyNumberFormat="1" applyFont="1" applyFill="1" applyBorder="1" applyAlignment="1">
      <alignment horizontal="center" vertical="center"/>
    </xf>
    <xf numFmtId="165" fontId="9" fillId="0" borderId="6" xfId="16" applyNumberFormat="1" applyFont="1" applyFill="1" applyBorder="1" applyAlignment="1">
      <alignment horizontal="center" vertical="center" wrapText="1"/>
    </xf>
    <xf numFmtId="165" fontId="9" fillId="0" borderId="7" xfId="16" applyNumberFormat="1" applyFont="1" applyFill="1" applyBorder="1" applyAlignment="1">
      <alignment horizontal="center" vertical="center" wrapText="1"/>
    </xf>
    <xf numFmtId="0" fontId="9" fillId="0" borderId="4" xfId="16" applyNumberFormat="1" applyFont="1" applyFill="1" applyBorder="1" applyAlignment="1">
      <alignment horizontal="center" vertical="center" wrapText="1"/>
    </xf>
    <xf numFmtId="0" fontId="9" fillId="0" borderId="5" xfId="16" applyNumberFormat="1" applyFont="1" applyFill="1" applyBorder="1" applyAlignment="1">
      <alignment horizontal="center" vertical="center" wrapText="1"/>
    </xf>
    <xf numFmtId="0" fontId="9" fillId="0" borderId="6" xfId="16" applyNumberFormat="1" applyFont="1" applyFill="1" applyBorder="1" applyAlignment="1">
      <alignment horizontal="center" vertical="center"/>
    </xf>
    <xf numFmtId="0" fontId="9" fillId="0" borderId="7" xfId="16" applyNumberFormat="1" applyFont="1" applyFill="1" applyBorder="1" applyAlignment="1">
      <alignment horizontal="center" vertical="center"/>
    </xf>
    <xf numFmtId="0" fontId="9" fillId="0" borderId="6" xfId="16" applyNumberFormat="1" applyFont="1" applyFill="1" applyBorder="1" applyAlignment="1">
      <alignment horizontal="center" vertical="center" wrapText="1"/>
    </xf>
    <xf numFmtId="0" fontId="9" fillId="0" borderId="7" xfId="16" applyNumberFormat="1" applyFont="1" applyFill="1" applyBorder="1" applyAlignment="1">
      <alignment horizontal="center" vertical="center" wrapText="1"/>
    </xf>
    <xf numFmtId="0" fontId="9" fillId="0" borderId="1" xfId="16" applyNumberFormat="1" applyFont="1" applyFill="1" applyBorder="1" applyAlignment="1">
      <alignment vertical="center"/>
    </xf>
  </cellXfs>
  <cellStyles count="18">
    <cellStyle name="Обычный" xfId="0" builtinId="0"/>
    <cellStyle name="Обычный 15 2" xfId="3"/>
    <cellStyle name="Обычный 2" xfId="1"/>
    <cellStyle name="Обычный 2 20" xfId="6"/>
    <cellStyle name="Обычный 2 20 2" xfId="12"/>
    <cellStyle name="Обычный 2 5" xfId="5"/>
    <cellStyle name="Обычный 3" xfId="7"/>
    <cellStyle name="Обычный 4" xfId="11"/>
    <cellStyle name="Обычный 5" xfId="13"/>
    <cellStyle name="Обычный 6" xfId="14"/>
    <cellStyle name="Обычный 7" xfId="2"/>
    <cellStyle name="Обычный 8" xfId="15"/>
    <cellStyle name="Процентный" xfId="17" builtinId="5"/>
    <cellStyle name="Финансовый" xfId="16" builtinId="3"/>
    <cellStyle name="Финансовый 2" xfId="4"/>
    <cellStyle name="Финансовый 2 2" xfId="8"/>
    <cellStyle name="Финансовый 3" xfId="9"/>
    <cellStyle name="Финансовый 4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6"/>
  <sheetViews>
    <sheetView workbookViewId="0">
      <pane xSplit="5" ySplit="4" topLeftCell="P62" activePane="bottomRight" state="frozen"/>
      <selection pane="topRight" activeCell="F1" sqref="F1"/>
      <selection pane="bottomLeft" activeCell="A5" sqref="A5"/>
      <selection pane="bottomRight" sqref="A1:XFD1048576"/>
    </sheetView>
  </sheetViews>
  <sheetFormatPr defaultRowHeight="12" x14ac:dyDescent="0.25"/>
  <cols>
    <col min="1" max="1" width="4.42578125" style="4" customWidth="1"/>
    <col min="2" max="2" width="36.140625" style="47" customWidth="1"/>
    <col min="3" max="3" width="90.7109375" style="4" customWidth="1"/>
    <col min="4" max="4" width="7.5703125" style="4" customWidth="1"/>
    <col min="5" max="5" width="8.85546875" style="48" customWidth="1"/>
    <col min="6" max="6" width="12" style="49" customWidth="1"/>
    <col min="7" max="7" width="17.28515625" style="50" customWidth="1"/>
    <col min="8" max="9" width="8.42578125" style="4" customWidth="1"/>
    <col min="10" max="10" width="10.42578125" style="49" customWidth="1"/>
    <col min="11" max="11" width="10.85546875" style="49" customWidth="1"/>
    <col min="12" max="12" width="9.140625" style="49" customWidth="1"/>
    <col min="13" max="13" width="11.140625" style="49" customWidth="1"/>
    <col min="14" max="14" width="10.42578125" style="49" customWidth="1"/>
    <col min="15" max="15" width="11.7109375" style="49" customWidth="1"/>
    <col min="16" max="16" width="10.42578125" style="49" customWidth="1"/>
    <col min="17" max="17" width="13.140625" style="49" customWidth="1"/>
    <col min="18" max="18" width="9.140625" style="49" customWidth="1"/>
    <col min="19" max="19" width="11.7109375" style="49" customWidth="1"/>
    <col min="20" max="20" width="9.140625" style="49"/>
    <col min="21" max="21" width="13.28515625" style="49" customWidth="1"/>
    <col min="22" max="22" width="9.140625" style="49"/>
    <col min="23" max="23" width="12.140625" style="49" customWidth="1"/>
    <col min="24" max="24" width="9.140625" style="49"/>
    <col min="25" max="25" width="11.140625" style="49" customWidth="1"/>
    <col min="26" max="29" width="9.140625" style="49"/>
    <col min="30" max="30" width="14.7109375" style="49" customWidth="1"/>
    <col min="31" max="16384" width="9.140625" style="4"/>
  </cols>
  <sheetData>
    <row r="1" spans="1:30" x14ac:dyDescent="0.25">
      <c r="A1" s="1"/>
      <c r="B1" s="2"/>
      <c r="C1" s="3"/>
      <c r="D1" s="1"/>
      <c r="E1" s="6"/>
      <c r="F1" s="5"/>
      <c r="G1" s="5"/>
    </row>
    <row r="2" spans="1:30" ht="45" customHeight="1" x14ac:dyDescent="0.25">
      <c r="A2" s="7"/>
      <c r="B2" s="8"/>
      <c r="C2" s="6" t="s">
        <v>14</v>
      </c>
      <c r="D2" s="7"/>
      <c r="E2" s="84" t="s">
        <v>9</v>
      </c>
      <c r="F2" s="84"/>
      <c r="G2" s="84"/>
      <c r="H2" s="84"/>
    </row>
    <row r="3" spans="1:30" s="9" customFormat="1" ht="68.25" customHeight="1" x14ac:dyDescent="0.25">
      <c r="A3" s="88" t="s">
        <v>0</v>
      </c>
      <c r="B3" s="90" t="s">
        <v>1</v>
      </c>
      <c r="C3" s="90" t="s">
        <v>2</v>
      </c>
      <c r="D3" s="90" t="s">
        <v>3</v>
      </c>
      <c r="E3" s="92" t="s">
        <v>4</v>
      </c>
      <c r="F3" s="94" t="s">
        <v>15</v>
      </c>
      <c r="G3" s="94" t="s">
        <v>5</v>
      </c>
      <c r="H3" s="90" t="s">
        <v>7</v>
      </c>
      <c r="I3" s="90" t="s">
        <v>8</v>
      </c>
      <c r="J3" s="96" t="s">
        <v>111</v>
      </c>
      <c r="K3" s="97"/>
      <c r="L3" s="96" t="s">
        <v>114</v>
      </c>
      <c r="M3" s="97"/>
      <c r="N3" s="96" t="s">
        <v>115</v>
      </c>
      <c r="O3" s="97"/>
      <c r="P3" s="96" t="s">
        <v>116</v>
      </c>
      <c r="Q3" s="97"/>
      <c r="R3" s="96" t="s">
        <v>125</v>
      </c>
      <c r="S3" s="97"/>
      <c r="T3" s="98" t="s">
        <v>117</v>
      </c>
      <c r="U3" s="99"/>
      <c r="V3" s="96" t="s">
        <v>118</v>
      </c>
      <c r="W3" s="97"/>
      <c r="X3" s="96" t="s">
        <v>119</v>
      </c>
      <c r="Y3" s="97"/>
      <c r="Z3" s="96" t="s">
        <v>120</v>
      </c>
      <c r="AA3" s="97"/>
      <c r="AB3" s="96" t="s">
        <v>121</v>
      </c>
      <c r="AC3" s="97"/>
      <c r="AD3" s="66" t="s">
        <v>124</v>
      </c>
    </row>
    <row r="4" spans="1:30" s="9" customFormat="1" ht="24" customHeight="1" x14ac:dyDescent="0.25">
      <c r="A4" s="89"/>
      <c r="B4" s="91"/>
      <c r="C4" s="91"/>
      <c r="D4" s="91"/>
      <c r="E4" s="93"/>
      <c r="F4" s="95"/>
      <c r="G4" s="95"/>
      <c r="H4" s="91"/>
      <c r="I4" s="91"/>
      <c r="J4" s="65" t="s">
        <v>112</v>
      </c>
      <c r="K4" s="65" t="s">
        <v>113</v>
      </c>
      <c r="L4" s="65" t="s">
        <v>112</v>
      </c>
      <c r="M4" s="65" t="s">
        <v>113</v>
      </c>
      <c r="N4" s="65"/>
      <c r="O4" s="65"/>
      <c r="P4" s="65"/>
      <c r="Q4" s="65"/>
      <c r="R4" s="65"/>
      <c r="S4" s="65"/>
      <c r="T4" s="65"/>
      <c r="U4" s="65"/>
      <c r="V4" s="65"/>
      <c r="W4" s="65"/>
      <c r="X4" s="65"/>
      <c r="Y4" s="65"/>
      <c r="Z4" s="65"/>
      <c r="AA4" s="65"/>
      <c r="AB4" s="65" t="s">
        <v>122</v>
      </c>
      <c r="AC4" s="65" t="s">
        <v>123</v>
      </c>
      <c r="AD4" s="65"/>
    </row>
    <row r="5" spans="1:30" ht="123.75" customHeight="1" x14ac:dyDescent="0.25">
      <c r="A5" s="10">
        <v>1</v>
      </c>
      <c r="B5" s="11" t="s">
        <v>10</v>
      </c>
      <c r="C5" s="12" t="s">
        <v>16</v>
      </c>
      <c r="D5" s="12" t="s">
        <v>11</v>
      </c>
      <c r="E5" s="13">
        <v>62</v>
      </c>
      <c r="F5" s="14">
        <v>160000</v>
      </c>
      <c r="G5" s="15">
        <f t="shared" ref="G5:G6" si="0">F5*E5</f>
        <v>9920000</v>
      </c>
      <c r="H5" s="85" t="s">
        <v>100</v>
      </c>
      <c r="I5" s="85" t="s">
        <v>101</v>
      </c>
      <c r="J5" s="37"/>
      <c r="K5" s="37">
        <f>E5*J5</f>
        <v>0</v>
      </c>
      <c r="L5" s="37"/>
      <c r="M5" s="37">
        <f>L5*E5</f>
        <v>0</v>
      </c>
      <c r="N5" s="37"/>
      <c r="O5" s="37">
        <f>N5*E5</f>
        <v>0</v>
      </c>
      <c r="P5" s="37"/>
      <c r="Q5" s="37">
        <f>P5*E5</f>
        <v>0</v>
      </c>
      <c r="R5" s="37">
        <v>160000</v>
      </c>
      <c r="S5" s="37">
        <f>R5*E5</f>
        <v>9920000</v>
      </c>
      <c r="T5" s="37"/>
      <c r="U5" s="37">
        <f>T5*E5</f>
        <v>0</v>
      </c>
      <c r="V5" s="37"/>
      <c r="W5" s="37">
        <f>V5*E5</f>
        <v>0</v>
      </c>
      <c r="X5" s="37"/>
      <c r="Y5" s="37">
        <f>X5*E5</f>
        <v>0</v>
      </c>
      <c r="Z5" s="37"/>
      <c r="AA5" s="37">
        <f>Z5*E5</f>
        <v>0</v>
      </c>
      <c r="AB5" s="37"/>
      <c r="AC5" s="37"/>
      <c r="AD5" s="37"/>
    </row>
    <row r="6" spans="1:30" ht="242.25" customHeight="1" x14ac:dyDescent="0.2">
      <c r="A6" s="16">
        <v>2</v>
      </c>
      <c r="B6" s="11" t="s">
        <v>12</v>
      </c>
      <c r="C6" s="61" t="s">
        <v>13</v>
      </c>
      <c r="D6" s="12" t="s">
        <v>11</v>
      </c>
      <c r="E6" s="13">
        <v>52</v>
      </c>
      <c r="F6" s="14">
        <v>350000</v>
      </c>
      <c r="G6" s="15">
        <f t="shared" si="0"/>
        <v>18200000</v>
      </c>
      <c r="H6" s="86"/>
      <c r="I6" s="86"/>
      <c r="J6" s="37"/>
      <c r="K6" s="37">
        <f t="shared" ref="K6:K34" si="1">E6*J6</f>
        <v>0</v>
      </c>
      <c r="L6" s="37"/>
      <c r="M6" s="37">
        <f t="shared" ref="M6:M34" si="2">L6*E6</f>
        <v>0</v>
      </c>
      <c r="N6" s="37"/>
      <c r="O6" s="37">
        <f t="shared" ref="O6:O34" si="3">N6*E6</f>
        <v>0</v>
      </c>
      <c r="P6" s="37"/>
      <c r="Q6" s="37">
        <f t="shared" ref="Q6:Q34" si="4">P6*E6</f>
        <v>0</v>
      </c>
      <c r="R6" s="37">
        <v>350000</v>
      </c>
      <c r="S6" s="37">
        <f t="shared" ref="S6:S34" si="5">R6*E6</f>
        <v>18200000</v>
      </c>
      <c r="T6" s="37"/>
      <c r="U6" s="37">
        <f t="shared" ref="U6:U34" si="6">T6*E6</f>
        <v>0</v>
      </c>
      <c r="V6" s="37"/>
      <c r="W6" s="37">
        <f t="shared" ref="W6:W34" si="7">V6*E6</f>
        <v>0</v>
      </c>
      <c r="X6" s="37"/>
      <c r="Y6" s="37">
        <f t="shared" ref="Y6:Y34" si="8">X6*E6</f>
        <v>0</v>
      </c>
      <c r="Z6" s="37"/>
      <c r="AA6" s="37">
        <f t="shared" ref="AA6:AA34" si="9">Z6*E6</f>
        <v>0</v>
      </c>
      <c r="AB6" s="37"/>
      <c r="AC6" s="37"/>
      <c r="AD6" s="37"/>
    </row>
    <row r="7" spans="1:30" ht="82.5" customHeight="1" x14ac:dyDescent="0.2">
      <c r="A7" s="10">
        <v>3</v>
      </c>
      <c r="B7" s="17" t="s">
        <v>17</v>
      </c>
      <c r="C7" s="18" t="s">
        <v>18</v>
      </c>
      <c r="D7" s="19" t="s">
        <v>6</v>
      </c>
      <c r="E7" s="20">
        <v>100000</v>
      </c>
      <c r="F7" s="14">
        <v>83</v>
      </c>
      <c r="G7" s="15">
        <f t="shared" ref="G7:G47" si="10">F7*E7</f>
        <v>8300000</v>
      </c>
      <c r="H7" s="86"/>
      <c r="I7" s="86"/>
      <c r="J7" s="37"/>
      <c r="K7" s="37">
        <f t="shared" si="1"/>
        <v>0</v>
      </c>
      <c r="L7" s="37"/>
      <c r="M7" s="37">
        <f t="shared" si="2"/>
        <v>0</v>
      </c>
      <c r="N7" s="37"/>
      <c r="O7" s="37">
        <f t="shared" si="3"/>
        <v>0</v>
      </c>
      <c r="P7" s="37"/>
      <c r="Q7" s="37">
        <f t="shared" si="4"/>
        <v>0</v>
      </c>
      <c r="R7" s="37"/>
      <c r="S7" s="37">
        <f t="shared" si="5"/>
        <v>0</v>
      </c>
      <c r="T7" s="37">
        <v>82</v>
      </c>
      <c r="U7" s="37">
        <f t="shared" si="6"/>
        <v>8200000</v>
      </c>
      <c r="V7" s="37">
        <v>83</v>
      </c>
      <c r="W7" s="37">
        <f t="shared" si="7"/>
        <v>8300000</v>
      </c>
      <c r="X7" s="37">
        <v>69</v>
      </c>
      <c r="Y7" s="37">
        <f t="shared" si="8"/>
        <v>6900000</v>
      </c>
      <c r="Z7" s="37"/>
      <c r="AA7" s="37">
        <f t="shared" si="9"/>
        <v>0</v>
      </c>
      <c r="AB7" s="37"/>
      <c r="AC7" s="37"/>
      <c r="AD7" s="37"/>
    </row>
    <row r="8" spans="1:30" ht="69" customHeight="1" x14ac:dyDescent="0.25">
      <c r="A8" s="10">
        <v>4</v>
      </c>
      <c r="B8" s="21" t="s">
        <v>19</v>
      </c>
      <c r="C8" s="22" t="s">
        <v>20</v>
      </c>
      <c r="D8" s="23" t="s">
        <v>21</v>
      </c>
      <c r="E8" s="24">
        <v>7</v>
      </c>
      <c r="F8" s="25">
        <v>1104000</v>
      </c>
      <c r="G8" s="15">
        <f t="shared" si="10"/>
        <v>7728000</v>
      </c>
      <c r="H8" s="86"/>
      <c r="I8" s="86"/>
      <c r="J8" s="37"/>
      <c r="K8" s="37">
        <f t="shared" si="1"/>
        <v>0</v>
      </c>
      <c r="L8" s="37"/>
      <c r="M8" s="37">
        <f t="shared" si="2"/>
        <v>0</v>
      </c>
      <c r="N8" s="37">
        <v>1104000</v>
      </c>
      <c r="O8" s="37">
        <f t="shared" si="3"/>
        <v>7728000</v>
      </c>
      <c r="P8" s="37"/>
      <c r="Q8" s="37">
        <f t="shared" si="4"/>
        <v>0</v>
      </c>
      <c r="R8" s="37"/>
      <c r="S8" s="37">
        <f t="shared" si="5"/>
        <v>0</v>
      </c>
      <c r="T8" s="37"/>
      <c r="U8" s="37">
        <f t="shared" si="6"/>
        <v>0</v>
      </c>
      <c r="V8" s="37"/>
      <c r="W8" s="37">
        <f t="shared" si="7"/>
        <v>0</v>
      </c>
      <c r="X8" s="37"/>
      <c r="Y8" s="37">
        <f t="shared" si="8"/>
        <v>0</v>
      </c>
      <c r="Z8" s="37"/>
      <c r="AA8" s="37">
        <f t="shared" si="9"/>
        <v>0</v>
      </c>
      <c r="AB8" s="37"/>
      <c r="AC8" s="37"/>
      <c r="AD8" s="37"/>
    </row>
    <row r="9" spans="1:30" ht="82.5" customHeight="1" x14ac:dyDescent="0.25">
      <c r="A9" s="16">
        <v>5</v>
      </c>
      <c r="B9" s="26" t="s">
        <v>22</v>
      </c>
      <c r="C9" s="63" t="s">
        <v>23</v>
      </c>
      <c r="D9" s="27" t="s">
        <v>6</v>
      </c>
      <c r="E9" s="16">
        <v>7</v>
      </c>
      <c r="F9" s="28">
        <v>403200</v>
      </c>
      <c r="G9" s="15">
        <f t="shared" si="10"/>
        <v>2822400</v>
      </c>
      <c r="H9" s="86"/>
      <c r="I9" s="86"/>
      <c r="J9" s="37"/>
      <c r="K9" s="37">
        <f t="shared" si="1"/>
        <v>0</v>
      </c>
      <c r="L9" s="37"/>
      <c r="M9" s="37">
        <f t="shared" si="2"/>
        <v>0</v>
      </c>
      <c r="N9" s="37">
        <v>403200</v>
      </c>
      <c r="O9" s="37">
        <f t="shared" si="3"/>
        <v>2822400</v>
      </c>
      <c r="P9" s="37"/>
      <c r="Q9" s="37">
        <f t="shared" si="4"/>
        <v>0</v>
      </c>
      <c r="R9" s="37"/>
      <c r="S9" s="37">
        <f t="shared" si="5"/>
        <v>0</v>
      </c>
      <c r="T9" s="37"/>
      <c r="U9" s="37">
        <f t="shared" si="6"/>
        <v>0</v>
      </c>
      <c r="V9" s="37"/>
      <c r="W9" s="37">
        <f t="shared" si="7"/>
        <v>0</v>
      </c>
      <c r="X9" s="37"/>
      <c r="Y9" s="37">
        <f t="shared" si="8"/>
        <v>0</v>
      </c>
      <c r="Z9" s="37"/>
      <c r="AA9" s="37">
        <f t="shared" si="9"/>
        <v>0</v>
      </c>
      <c r="AB9" s="37"/>
      <c r="AC9" s="37"/>
      <c r="AD9" s="37"/>
    </row>
    <row r="10" spans="1:30" ht="384.75" customHeight="1" x14ac:dyDescent="0.25">
      <c r="A10" s="10">
        <v>6</v>
      </c>
      <c r="B10" s="29" t="s">
        <v>24</v>
      </c>
      <c r="C10" s="30" t="s">
        <v>25</v>
      </c>
      <c r="D10" s="13" t="s">
        <v>21</v>
      </c>
      <c r="E10" s="31">
        <v>100</v>
      </c>
      <c r="F10" s="28">
        <v>146000</v>
      </c>
      <c r="G10" s="15">
        <f t="shared" si="10"/>
        <v>14600000</v>
      </c>
      <c r="H10" s="86"/>
      <c r="I10" s="86"/>
      <c r="J10" s="37"/>
      <c r="K10" s="37">
        <f t="shared" si="1"/>
        <v>0</v>
      </c>
      <c r="L10" s="37"/>
      <c r="M10" s="37">
        <f t="shared" si="2"/>
        <v>0</v>
      </c>
      <c r="N10" s="37"/>
      <c r="O10" s="37">
        <f t="shared" si="3"/>
        <v>0</v>
      </c>
      <c r="P10" s="37"/>
      <c r="Q10" s="37">
        <f t="shared" si="4"/>
        <v>0</v>
      </c>
      <c r="R10" s="37"/>
      <c r="S10" s="37">
        <f t="shared" si="5"/>
        <v>0</v>
      </c>
      <c r="T10" s="37">
        <v>140000</v>
      </c>
      <c r="U10" s="37">
        <f t="shared" si="6"/>
        <v>14000000</v>
      </c>
      <c r="V10" s="37">
        <v>146000</v>
      </c>
      <c r="W10" s="37">
        <f t="shared" si="7"/>
        <v>14600000</v>
      </c>
      <c r="X10" s="37"/>
      <c r="Y10" s="37">
        <f t="shared" si="8"/>
        <v>0</v>
      </c>
      <c r="Z10" s="37">
        <v>78000</v>
      </c>
      <c r="AA10" s="37">
        <f t="shared" si="9"/>
        <v>7800000</v>
      </c>
      <c r="AB10" s="37"/>
      <c r="AC10" s="37"/>
      <c r="AD10" s="37"/>
    </row>
    <row r="11" spans="1:30" ht="219.75" customHeight="1" x14ac:dyDescent="0.25">
      <c r="A11" s="10">
        <v>7</v>
      </c>
      <c r="B11" s="32" t="s">
        <v>26</v>
      </c>
      <c r="C11" s="33" t="s">
        <v>27</v>
      </c>
      <c r="D11" s="34" t="s">
        <v>21</v>
      </c>
      <c r="E11" s="13">
        <v>4</v>
      </c>
      <c r="F11" s="14">
        <v>19360</v>
      </c>
      <c r="G11" s="15">
        <f t="shared" si="10"/>
        <v>77440</v>
      </c>
      <c r="H11" s="86"/>
      <c r="I11" s="86"/>
      <c r="J11" s="37"/>
      <c r="K11" s="37">
        <f t="shared" si="1"/>
        <v>0</v>
      </c>
      <c r="L11" s="37"/>
      <c r="M11" s="37">
        <f t="shared" si="2"/>
        <v>0</v>
      </c>
      <c r="N11" s="37"/>
      <c r="O11" s="37">
        <f t="shared" si="3"/>
        <v>0</v>
      </c>
      <c r="P11" s="37"/>
      <c r="Q11" s="37">
        <f t="shared" si="4"/>
        <v>0</v>
      </c>
      <c r="R11" s="37"/>
      <c r="S11" s="37">
        <f t="shared" si="5"/>
        <v>0</v>
      </c>
      <c r="T11" s="37">
        <v>19300</v>
      </c>
      <c r="U11" s="37">
        <f t="shared" si="6"/>
        <v>77200</v>
      </c>
      <c r="V11" s="37">
        <v>19360</v>
      </c>
      <c r="W11" s="37">
        <f t="shared" si="7"/>
        <v>77440</v>
      </c>
      <c r="X11" s="37"/>
      <c r="Y11" s="37">
        <f t="shared" si="8"/>
        <v>0</v>
      </c>
      <c r="Z11" s="37"/>
      <c r="AA11" s="37">
        <f t="shared" si="9"/>
        <v>0</v>
      </c>
      <c r="AB11" s="37"/>
      <c r="AC11" s="37"/>
      <c r="AD11" s="37"/>
    </row>
    <row r="12" spans="1:30" ht="219.75" customHeight="1" x14ac:dyDescent="0.25">
      <c r="A12" s="16">
        <v>8</v>
      </c>
      <c r="B12" s="32" t="s">
        <v>28</v>
      </c>
      <c r="C12" s="35" t="s">
        <v>29</v>
      </c>
      <c r="D12" s="34" t="s">
        <v>21</v>
      </c>
      <c r="E12" s="13">
        <v>4</v>
      </c>
      <c r="F12" s="14">
        <v>19360</v>
      </c>
      <c r="G12" s="15">
        <f t="shared" si="10"/>
        <v>77440</v>
      </c>
      <c r="H12" s="86"/>
      <c r="I12" s="86"/>
      <c r="J12" s="37"/>
      <c r="K12" s="37">
        <f t="shared" si="1"/>
        <v>0</v>
      </c>
      <c r="L12" s="37"/>
      <c r="M12" s="37">
        <f t="shared" si="2"/>
        <v>0</v>
      </c>
      <c r="N12" s="37"/>
      <c r="O12" s="37">
        <f t="shared" si="3"/>
        <v>0</v>
      </c>
      <c r="P12" s="37"/>
      <c r="Q12" s="37">
        <f t="shared" si="4"/>
        <v>0</v>
      </c>
      <c r="R12" s="37"/>
      <c r="S12" s="37">
        <f t="shared" si="5"/>
        <v>0</v>
      </c>
      <c r="T12" s="37">
        <v>19300</v>
      </c>
      <c r="U12" s="37">
        <f t="shared" si="6"/>
        <v>77200</v>
      </c>
      <c r="V12" s="37">
        <v>19360</v>
      </c>
      <c r="W12" s="37">
        <f t="shared" si="7"/>
        <v>77440</v>
      </c>
      <c r="X12" s="37"/>
      <c r="Y12" s="37">
        <f t="shared" si="8"/>
        <v>0</v>
      </c>
      <c r="Z12" s="37"/>
      <c r="AA12" s="37">
        <f t="shared" si="9"/>
        <v>0</v>
      </c>
      <c r="AB12" s="37"/>
      <c r="AC12" s="37"/>
      <c r="AD12" s="37"/>
    </row>
    <row r="13" spans="1:30" ht="219.75" customHeight="1" x14ac:dyDescent="0.25">
      <c r="A13" s="10">
        <v>9</v>
      </c>
      <c r="B13" s="32" t="s">
        <v>30</v>
      </c>
      <c r="C13" s="35" t="s">
        <v>31</v>
      </c>
      <c r="D13" s="34" t="s">
        <v>21</v>
      </c>
      <c r="E13" s="13">
        <v>3</v>
      </c>
      <c r="F13" s="14">
        <v>19360</v>
      </c>
      <c r="G13" s="15">
        <f t="shared" si="10"/>
        <v>58080</v>
      </c>
      <c r="H13" s="86"/>
      <c r="I13" s="86"/>
      <c r="J13" s="37"/>
      <c r="K13" s="37">
        <f t="shared" si="1"/>
        <v>0</v>
      </c>
      <c r="L13" s="37"/>
      <c r="M13" s="37">
        <f t="shared" si="2"/>
        <v>0</v>
      </c>
      <c r="N13" s="37"/>
      <c r="O13" s="37">
        <f t="shared" si="3"/>
        <v>0</v>
      </c>
      <c r="P13" s="37"/>
      <c r="Q13" s="37">
        <f t="shared" si="4"/>
        <v>0</v>
      </c>
      <c r="R13" s="37"/>
      <c r="S13" s="37">
        <f t="shared" si="5"/>
        <v>0</v>
      </c>
      <c r="T13" s="37">
        <v>19300</v>
      </c>
      <c r="U13" s="37">
        <f t="shared" si="6"/>
        <v>57900</v>
      </c>
      <c r="V13" s="37">
        <v>19360</v>
      </c>
      <c r="W13" s="37">
        <f t="shared" si="7"/>
        <v>58080</v>
      </c>
      <c r="X13" s="37"/>
      <c r="Y13" s="37">
        <f t="shared" si="8"/>
        <v>0</v>
      </c>
      <c r="Z13" s="37"/>
      <c r="AA13" s="37">
        <f t="shared" si="9"/>
        <v>0</v>
      </c>
      <c r="AB13" s="37"/>
      <c r="AC13" s="37"/>
      <c r="AD13" s="37"/>
    </row>
    <row r="14" spans="1:30" ht="219.75" customHeight="1" x14ac:dyDescent="0.25">
      <c r="A14" s="10">
        <v>10</v>
      </c>
      <c r="B14" s="32" t="s">
        <v>32</v>
      </c>
      <c r="C14" s="35" t="s">
        <v>33</v>
      </c>
      <c r="D14" s="34" t="s">
        <v>21</v>
      </c>
      <c r="E14" s="13">
        <v>3</v>
      </c>
      <c r="F14" s="14">
        <v>13700</v>
      </c>
      <c r="G14" s="15">
        <f t="shared" si="10"/>
        <v>41100</v>
      </c>
      <c r="H14" s="86"/>
      <c r="I14" s="86"/>
      <c r="J14" s="37"/>
      <c r="K14" s="37">
        <f t="shared" si="1"/>
        <v>0</v>
      </c>
      <c r="L14" s="37"/>
      <c r="M14" s="37">
        <f t="shared" si="2"/>
        <v>0</v>
      </c>
      <c r="N14" s="37"/>
      <c r="O14" s="37">
        <f t="shared" si="3"/>
        <v>0</v>
      </c>
      <c r="P14" s="37"/>
      <c r="Q14" s="37">
        <f t="shared" si="4"/>
        <v>0</v>
      </c>
      <c r="R14" s="37"/>
      <c r="S14" s="37">
        <f t="shared" si="5"/>
        <v>0</v>
      </c>
      <c r="T14" s="37">
        <v>13650</v>
      </c>
      <c r="U14" s="37">
        <f t="shared" si="6"/>
        <v>40950</v>
      </c>
      <c r="V14" s="37">
        <v>13700</v>
      </c>
      <c r="W14" s="37">
        <f t="shared" si="7"/>
        <v>41100</v>
      </c>
      <c r="X14" s="37"/>
      <c r="Y14" s="37">
        <f t="shared" si="8"/>
        <v>0</v>
      </c>
      <c r="Z14" s="37"/>
      <c r="AA14" s="37">
        <f t="shared" si="9"/>
        <v>0</v>
      </c>
      <c r="AB14" s="37"/>
      <c r="AC14" s="37"/>
      <c r="AD14" s="37"/>
    </row>
    <row r="15" spans="1:30" ht="219.75" customHeight="1" x14ac:dyDescent="0.25">
      <c r="A15" s="16">
        <v>11</v>
      </c>
      <c r="B15" s="32" t="s">
        <v>34</v>
      </c>
      <c r="C15" s="35" t="s">
        <v>35</v>
      </c>
      <c r="D15" s="34" t="s">
        <v>21</v>
      </c>
      <c r="E15" s="13">
        <v>3</v>
      </c>
      <c r="F15" s="14">
        <v>26900</v>
      </c>
      <c r="G15" s="15">
        <f t="shared" si="10"/>
        <v>80700</v>
      </c>
      <c r="H15" s="86"/>
      <c r="I15" s="86"/>
      <c r="J15" s="37"/>
      <c r="K15" s="37">
        <f t="shared" si="1"/>
        <v>0</v>
      </c>
      <c r="L15" s="37"/>
      <c r="M15" s="37">
        <f t="shared" si="2"/>
        <v>0</v>
      </c>
      <c r="N15" s="37"/>
      <c r="O15" s="37">
        <f t="shared" si="3"/>
        <v>0</v>
      </c>
      <c r="P15" s="37"/>
      <c r="Q15" s="37">
        <f t="shared" si="4"/>
        <v>0</v>
      </c>
      <c r="R15" s="37"/>
      <c r="S15" s="37">
        <f t="shared" si="5"/>
        <v>0</v>
      </c>
      <c r="T15" s="37">
        <v>26850</v>
      </c>
      <c r="U15" s="37">
        <f t="shared" si="6"/>
        <v>80550</v>
      </c>
      <c r="V15" s="37">
        <v>26900</v>
      </c>
      <c r="W15" s="37">
        <f t="shared" si="7"/>
        <v>80700</v>
      </c>
      <c r="X15" s="37"/>
      <c r="Y15" s="37">
        <f t="shared" si="8"/>
        <v>0</v>
      </c>
      <c r="Z15" s="37"/>
      <c r="AA15" s="37">
        <f t="shared" si="9"/>
        <v>0</v>
      </c>
      <c r="AB15" s="37"/>
      <c r="AC15" s="37"/>
      <c r="AD15" s="37"/>
    </row>
    <row r="16" spans="1:30" ht="219.75" customHeight="1" x14ac:dyDescent="0.25">
      <c r="A16" s="10">
        <v>12</v>
      </c>
      <c r="B16" s="32" t="s">
        <v>36</v>
      </c>
      <c r="C16" s="35" t="s">
        <v>37</v>
      </c>
      <c r="D16" s="34" t="s">
        <v>21</v>
      </c>
      <c r="E16" s="13">
        <v>4</v>
      </c>
      <c r="F16" s="14">
        <v>26900</v>
      </c>
      <c r="G16" s="15">
        <f t="shared" si="10"/>
        <v>107600</v>
      </c>
      <c r="H16" s="86"/>
      <c r="I16" s="86"/>
      <c r="J16" s="37"/>
      <c r="K16" s="37">
        <f t="shared" si="1"/>
        <v>0</v>
      </c>
      <c r="L16" s="37"/>
      <c r="M16" s="37">
        <f t="shared" si="2"/>
        <v>0</v>
      </c>
      <c r="N16" s="37"/>
      <c r="O16" s="37">
        <f t="shared" si="3"/>
        <v>0</v>
      </c>
      <c r="P16" s="37"/>
      <c r="Q16" s="37">
        <f t="shared" si="4"/>
        <v>0</v>
      </c>
      <c r="R16" s="37"/>
      <c r="S16" s="37">
        <f t="shared" si="5"/>
        <v>0</v>
      </c>
      <c r="T16" s="37">
        <v>26850</v>
      </c>
      <c r="U16" s="37">
        <f t="shared" si="6"/>
        <v>107400</v>
      </c>
      <c r="V16" s="37">
        <v>26900</v>
      </c>
      <c r="W16" s="37">
        <f t="shared" si="7"/>
        <v>107600</v>
      </c>
      <c r="X16" s="37"/>
      <c r="Y16" s="37">
        <f t="shared" si="8"/>
        <v>0</v>
      </c>
      <c r="Z16" s="37"/>
      <c r="AA16" s="37">
        <f t="shared" si="9"/>
        <v>0</v>
      </c>
      <c r="AB16" s="37"/>
      <c r="AC16" s="37"/>
      <c r="AD16" s="37"/>
    </row>
    <row r="17" spans="1:30" ht="219.75" customHeight="1" x14ac:dyDescent="0.25">
      <c r="A17" s="10">
        <v>13</v>
      </c>
      <c r="B17" s="32" t="s">
        <v>38</v>
      </c>
      <c r="C17" s="35" t="s">
        <v>39</v>
      </c>
      <c r="D17" s="34" t="s">
        <v>21</v>
      </c>
      <c r="E17" s="13">
        <v>4</v>
      </c>
      <c r="F17" s="14">
        <v>23600</v>
      </c>
      <c r="G17" s="15">
        <f t="shared" si="10"/>
        <v>94400</v>
      </c>
      <c r="H17" s="86"/>
      <c r="I17" s="86"/>
      <c r="J17" s="37"/>
      <c r="K17" s="37">
        <f t="shared" si="1"/>
        <v>0</v>
      </c>
      <c r="L17" s="37"/>
      <c r="M17" s="37">
        <f t="shared" si="2"/>
        <v>0</v>
      </c>
      <c r="N17" s="37"/>
      <c r="O17" s="37">
        <f t="shared" si="3"/>
        <v>0</v>
      </c>
      <c r="P17" s="37"/>
      <c r="Q17" s="37">
        <f t="shared" si="4"/>
        <v>0</v>
      </c>
      <c r="R17" s="37"/>
      <c r="S17" s="37">
        <f t="shared" si="5"/>
        <v>0</v>
      </c>
      <c r="T17" s="37">
        <v>23550</v>
      </c>
      <c r="U17" s="37">
        <f t="shared" si="6"/>
        <v>94200</v>
      </c>
      <c r="V17" s="37">
        <v>23600</v>
      </c>
      <c r="W17" s="37">
        <f t="shared" si="7"/>
        <v>94400</v>
      </c>
      <c r="X17" s="37"/>
      <c r="Y17" s="37">
        <f t="shared" si="8"/>
        <v>0</v>
      </c>
      <c r="Z17" s="37"/>
      <c r="AA17" s="37">
        <f t="shared" si="9"/>
        <v>0</v>
      </c>
      <c r="AB17" s="37"/>
      <c r="AC17" s="37"/>
      <c r="AD17" s="37"/>
    </row>
    <row r="18" spans="1:30" ht="200.25" customHeight="1" x14ac:dyDescent="0.25">
      <c r="A18" s="16">
        <v>14</v>
      </c>
      <c r="B18" s="32" t="s">
        <v>40</v>
      </c>
      <c r="C18" s="35" t="s">
        <v>41</v>
      </c>
      <c r="D18" s="34" t="s">
        <v>21</v>
      </c>
      <c r="E18" s="13">
        <v>4</v>
      </c>
      <c r="F18" s="14">
        <v>31100</v>
      </c>
      <c r="G18" s="15">
        <f t="shared" si="10"/>
        <v>124400</v>
      </c>
      <c r="H18" s="86"/>
      <c r="I18" s="86"/>
      <c r="J18" s="37"/>
      <c r="K18" s="37">
        <f t="shared" si="1"/>
        <v>0</v>
      </c>
      <c r="L18" s="37"/>
      <c r="M18" s="37">
        <f t="shared" si="2"/>
        <v>0</v>
      </c>
      <c r="N18" s="37"/>
      <c r="O18" s="37">
        <f t="shared" si="3"/>
        <v>0</v>
      </c>
      <c r="P18" s="37"/>
      <c r="Q18" s="37">
        <f t="shared" si="4"/>
        <v>0</v>
      </c>
      <c r="R18" s="37"/>
      <c r="S18" s="37">
        <f t="shared" si="5"/>
        <v>0</v>
      </c>
      <c r="T18" s="37">
        <v>31050</v>
      </c>
      <c r="U18" s="37">
        <f t="shared" si="6"/>
        <v>124200</v>
      </c>
      <c r="V18" s="37">
        <v>31100</v>
      </c>
      <c r="W18" s="37">
        <f t="shared" si="7"/>
        <v>124400</v>
      </c>
      <c r="X18" s="37"/>
      <c r="Y18" s="37">
        <f t="shared" si="8"/>
        <v>0</v>
      </c>
      <c r="Z18" s="37"/>
      <c r="AA18" s="37">
        <f t="shared" si="9"/>
        <v>0</v>
      </c>
      <c r="AB18" s="37"/>
      <c r="AC18" s="37"/>
      <c r="AD18" s="37"/>
    </row>
    <row r="19" spans="1:30" ht="200.25" customHeight="1" x14ac:dyDescent="0.25">
      <c r="A19" s="10">
        <v>15</v>
      </c>
      <c r="B19" s="32" t="s">
        <v>42</v>
      </c>
      <c r="C19" s="36" t="s">
        <v>43</v>
      </c>
      <c r="D19" s="34" t="s">
        <v>21</v>
      </c>
      <c r="E19" s="24">
        <v>3</v>
      </c>
      <c r="F19" s="25">
        <v>31100</v>
      </c>
      <c r="G19" s="15">
        <f t="shared" si="10"/>
        <v>93300</v>
      </c>
      <c r="H19" s="86"/>
      <c r="I19" s="86"/>
      <c r="J19" s="37"/>
      <c r="K19" s="37">
        <f t="shared" si="1"/>
        <v>0</v>
      </c>
      <c r="L19" s="37"/>
      <c r="M19" s="37">
        <f t="shared" si="2"/>
        <v>0</v>
      </c>
      <c r="N19" s="37"/>
      <c r="O19" s="37">
        <f t="shared" si="3"/>
        <v>0</v>
      </c>
      <c r="P19" s="37"/>
      <c r="Q19" s="37">
        <f t="shared" si="4"/>
        <v>0</v>
      </c>
      <c r="R19" s="37"/>
      <c r="S19" s="37">
        <f t="shared" si="5"/>
        <v>0</v>
      </c>
      <c r="T19" s="37">
        <v>31050</v>
      </c>
      <c r="U19" s="37">
        <f t="shared" si="6"/>
        <v>93150</v>
      </c>
      <c r="V19" s="37">
        <v>31100</v>
      </c>
      <c r="W19" s="37">
        <f t="shared" si="7"/>
        <v>93300</v>
      </c>
      <c r="X19" s="37"/>
      <c r="Y19" s="37">
        <f t="shared" si="8"/>
        <v>0</v>
      </c>
      <c r="Z19" s="37"/>
      <c r="AA19" s="37">
        <f t="shared" si="9"/>
        <v>0</v>
      </c>
      <c r="AB19" s="37"/>
      <c r="AC19" s="37"/>
      <c r="AD19" s="37"/>
    </row>
    <row r="20" spans="1:30" ht="240" customHeight="1" x14ac:dyDescent="0.25">
      <c r="A20" s="10">
        <v>16</v>
      </c>
      <c r="B20" s="32" t="s">
        <v>44</v>
      </c>
      <c r="C20" s="35" t="s">
        <v>45</v>
      </c>
      <c r="D20" s="34" t="s">
        <v>21</v>
      </c>
      <c r="E20" s="24">
        <v>4</v>
      </c>
      <c r="F20" s="25">
        <v>75850</v>
      </c>
      <c r="G20" s="15">
        <f t="shared" si="10"/>
        <v>303400</v>
      </c>
      <c r="H20" s="86"/>
      <c r="I20" s="86"/>
      <c r="J20" s="37"/>
      <c r="K20" s="37">
        <f t="shared" si="1"/>
        <v>0</v>
      </c>
      <c r="L20" s="37"/>
      <c r="M20" s="37">
        <f t="shared" si="2"/>
        <v>0</v>
      </c>
      <c r="N20" s="37"/>
      <c r="O20" s="37">
        <f t="shared" si="3"/>
        <v>0</v>
      </c>
      <c r="P20" s="37"/>
      <c r="Q20" s="37">
        <f t="shared" si="4"/>
        <v>0</v>
      </c>
      <c r="R20" s="37"/>
      <c r="S20" s="37">
        <f t="shared" si="5"/>
        <v>0</v>
      </c>
      <c r="T20" s="37">
        <v>75800</v>
      </c>
      <c r="U20" s="37">
        <f t="shared" si="6"/>
        <v>303200</v>
      </c>
      <c r="V20" s="37">
        <v>75850</v>
      </c>
      <c r="W20" s="37">
        <f t="shared" si="7"/>
        <v>303400</v>
      </c>
      <c r="X20" s="37"/>
      <c r="Y20" s="37">
        <f t="shared" si="8"/>
        <v>0</v>
      </c>
      <c r="Z20" s="37"/>
      <c r="AA20" s="37">
        <f t="shared" si="9"/>
        <v>0</v>
      </c>
      <c r="AB20" s="37"/>
      <c r="AC20" s="37"/>
      <c r="AD20" s="37"/>
    </row>
    <row r="21" spans="1:30" ht="240" customHeight="1" x14ac:dyDescent="0.25">
      <c r="A21" s="16">
        <v>17</v>
      </c>
      <c r="B21" s="32" t="s">
        <v>46</v>
      </c>
      <c r="C21" s="35" t="s">
        <v>47</v>
      </c>
      <c r="D21" s="34" t="s">
        <v>21</v>
      </c>
      <c r="E21" s="24">
        <v>4</v>
      </c>
      <c r="F21" s="25">
        <v>46700</v>
      </c>
      <c r="G21" s="15">
        <f t="shared" si="10"/>
        <v>186800</v>
      </c>
      <c r="H21" s="86"/>
      <c r="I21" s="86"/>
      <c r="J21" s="37"/>
      <c r="K21" s="37">
        <f t="shared" si="1"/>
        <v>0</v>
      </c>
      <c r="L21" s="37"/>
      <c r="M21" s="37">
        <f t="shared" si="2"/>
        <v>0</v>
      </c>
      <c r="N21" s="37"/>
      <c r="O21" s="37">
        <f t="shared" si="3"/>
        <v>0</v>
      </c>
      <c r="P21" s="37"/>
      <c r="Q21" s="37">
        <f t="shared" si="4"/>
        <v>0</v>
      </c>
      <c r="R21" s="37"/>
      <c r="S21" s="37">
        <f t="shared" si="5"/>
        <v>0</v>
      </c>
      <c r="T21" s="37">
        <v>46650</v>
      </c>
      <c r="U21" s="37">
        <f t="shared" si="6"/>
        <v>186600</v>
      </c>
      <c r="V21" s="37">
        <v>46700</v>
      </c>
      <c r="W21" s="37">
        <f t="shared" si="7"/>
        <v>186800</v>
      </c>
      <c r="X21" s="37"/>
      <c r="Y21" s="37">
        <f t="shared" si="8"/>
        <v>0</v>
      </c>
      <c r="Z21" s="37"/>
      <c r="AA21" s="37">
        <f t="shared" si="9"/>
        <v>0</v>
      </c>
      <c r="AB21" s="37"/>
      <c r="AC21" s="37"/>
      <c r="AD21" s="37"/>
    </row>
    <row r="22" spans="1:30" ht="240" customHeight="1" x14ac:dyDescent="0.25">
      <c r="A22" s="10">
        <v>18</v>
      </c>
      <c r="B22" s="32" t="s">
        <v>48</v>
      </c>
      <c r="C22" s="35" t="s">
        <v>49</v>
      </c>
      <c r="D22" s="34" t="s">
        <v>21</v>
      </c>
      <c r="E22" s="24">
        <v>3</v>
      </c>
      <c r="F22" s="25">
        <v>54400</v>
      </c>
      <c r="G22" s="15">
        <f t="shared" si="10"/>
        <v>163200</v>
      </c>
      <c r="H22" s="86"/>
      <c r="I22" s="86"/>
      <c r="J22" s="37"/>
      <c r="K22" s="37">
        <f t="shared" si="1"/>
        <v>0</v>
      </c>
      <c r="L22" s="37"/>
      <c r="M22" s="37">
        <f t="shared" si="2"/>
        <v>0</v>
      </c>
      <c r="N22" s="37"/>
      <c r="O22" s="37">
        <f t="shared" si="3"/>
        <v>0</v>
      </c>
      <c r="P22" s="37"/>
      <c r="Q22" s="37">
        <f t="shared" si="4"/>
        <v>0</v>
      </c>
      <c r="R22" s="37"/>
      <c r="S22" s="37">
        <f t="shared" si="5"/>
        <v>0</v>
      </c>
      <c r="T22" s="37">
        <v>54350</v>
      </c>
      <c r="U22" s="37">
        <f t="shared" si="6"/>
        <v>163050</v>
      </c>
      <c r="V22" s="37">
        <v>54400</v>
      </c>
      <c r="W22" s="37">
        <f t="shared" si="7"/>
        <v>163200</v>
      </c>
      <c r="X22" s="37"/>
      <c r="Y22" s="37">
        <f t="shared" si="8"/>
        <v>0</v>
      </c>
      <c r="Z22" s="37"/>
      <c r="AA22" s="37">
        <f t="shared" si="9"/>
        <v>0</v>
      </c>
      <c r="AB22" s="37"/>
      <c r="AC22" s="37"/>
      <c r="AD22" s="37"/>
    </row>
    <row r="23" spans="1:30" ht="239.25" customHeight="1" x14ac:dyDescent="0.25">
      <c r="A23" s="10">
        <v>19</v>
      </c>
      <c r="B23" s="32" t="s">
        <v>50</v>
      </c>
      <c r="C23" s="35" t="s">
        <v>51</v>
      </c>
      <c r="D23" s="34" t="s">
        <v>21</v>
      </c>
      <c r="E23" s="24">
        <v>1</v>
      </c>
      <c r="F23" s="25">
        <v>200700</v>
      </c>
      <c r="G23" s="15">
        <f t="shared" si="10"/>
        <v>200700</v>
      </c>
      <c r="H23" s="86"/>
      <c r="I23" s="86"/>
      <c r="J23" s="37"/>
      <c r="K23" s="37">
        <f t="shared" si="1"/>
        <v>0</v>
      </c>
      <c r="L23" s="37"/>
      <c r="M23" s="37">
        <f t="shared" si="2"/>
        <v>0</v>
      </c>
      <c r="N23" s="37"/>
      <c r="O23" s="37">
        <f t="shared" si="3"/>
        <v>0</v>
      </c>
      <c r="P23" s="37"/>
      <c r="Q23" s="37">
        <f t="shared" si="4"/>
        <v>0</v>
      </c>
      <c r="R23" s="37"/>
      <c r="S23" s="37">
        <f t="shared" si="5"/>
        <v>0</v>
      </c>
      <c r="T23" s="37">
        <v>200650</v>
      </c>
      <c r="U23" s="37">
        <f t="shared" si="6"/>
        <v>200650</v>
      </c>
      <c r="V23" s="37">
        <v>200700</v>
      </c>
      <c r="W23" s="37">
        <f t="shared" si="7"/>
        <v>200700</v>
      </c>
      <c r="X23" s="37"/>
      <c r="Y23" s="37">
        <f t="shared" si="8"/>
        <v>0</v>
      </c>
      <c r="Z23" s="37"/>
      <c r="AA23" s="37">
        <f t="shared" si="9"/>
        <v>0</v>
      </c>
      <c r="AB23" s="37"/>
      <c r="AC23" s="37"/>
      <c r="AD23" s="37"/>
    </row>
    <row r="24" spans="1:30" ht="239.25" customHeight="1" x14ac:dyDescent="0.25">
      <c r="A24" s="16">
        <v>20</v>
      </c>
      <c r="B24" s="32" t="s">
        <v>52</v>
      </c>
      <c r="C24" s="35" t="s">
        <v>53</v>
      </c>
      <c r="D24" s="34" t="s">
        <v>21</v>
      </c>
      <c r="E24" s="16">
        <v>1</v>
      </c>
      <c r="F24" s="37">
        <v>200700</v>
      </c>
      <c r="G24" s="15">
        <f t="shared" si="10"/>
        <v>200700</v>
      </c>
      <c r="H24" s="86"/>
      <c r="I24" s="86"/>
      <c r="J24" s="37"/>
      <c r="K24" s="37">
        <f t="shared" si="1"/>
        <v>0</v>
      </c>
      <c r="L24" s="37"/>
      <c r="M24" s="37">
        <f t="shared" si="2"/>
        <v>0</v>
      </c>
      <c r="N24" s="37"/>
      <c r="O24" s="37">
        <f t="shared" si="3"/>
        <v>0</v>
      </c>
      <c r="P24" s="37"/>
      <c r="Q24" s="37">
        <f t="shared" si="4"/>
        <v>0</v>
      </c>
      <c r="R24" s="37"/>
      <c r="S24" s="37">
        <f t="shared" si="5"/>
        <v>0</v>
      </c>
      <c r="T24" s="37">
        <v>200650</v>
      </c>
      <c r="U24" s="37">
        <f t="shared" si="6"/>
        <v>200650</v>
      </c>
      <c r="V24" s="37">
        <v>200700</v>
      </c>
      <c r="W24" s="37">
        <f t="shared" si="7"/>
        <v>200700</v>
      </c>
      <c r="X24" s="37"/>
      <c r="Y24" s="37">
        <f t="shared" si="8"/>
        <v>0</v>
      </c>
      <c r="Z24" s="37"/>
      <c r="AA24" s="37">
        <f t="shared" si="9"/>
        <v>0</v>
      </c>
      <c r="AB24" s="37"/>
      <c r="AC24" s="37"/>
      <c r="AD24" s="37"/>
    </row>
    <row r="25" spans="1:30" ht="99" customHeight="1" x14ac:dyDescent="0.25">
      <c r="A25" s="10">
        <v>21</v>
      </c>
      <c r="B25" s="32" t="s">
        <v>54</v>
      </c>
      <c r="C25" s="33" t="s">
        <v>55</v>
      </c>
      <c r="D25" s="34" t="s">
        <v>21</v>
      </c>
      <c r="E25" s="16">
        <v>1</v>
      </c>
      <c r="F25" s="37">
        <v>144000</v>
      </c>
      <c r="G25" s="15">
        <f t="shared" si="10"/>
        <v>144000</v>
      </c>
      <c r="H25" s="86"/>
      <c r="I25" s="86"/>
      <c r="J25" s="37"/>
      <c r="K25" s="37">
        <f t="shared" si="1"/>
        <v>0</v>
      </c>
      <c r="L25" s="37"/>
      <c r="M25" s="37">
        <f t="shared" si="2"/>
        <v>0</v>
      </c>
      <c r="N25" s="37"/>
      <c r="O25" s="37">
        <f t="shared" si="3"/>
        <v>0</v>
      </c>
      <c r="P25" s="37"/>
      <c r="Q25" s="37">
        <f t="shared" si="4"/>
        <v>0</v>
      </c>
      <c r="R25" s="37"/>
      <c r="S25" s="37">
        <f t="shared" si="5"/>
        <v>0</v>
      </c>
      <c r="T25" s="37">
        <v>143950</v>
      </c>
      <c r="U25" s="37">
        <f t="shared" si="6"/>
        <v>143950</v>
      </c>
      <c r="V25" s="37">
        <v>144000</v>
      </c>
      <c r="W25" s="37">
        <f t="shared" si="7"/>
        <v>144000</v>
      </c>
      <c r="X25" s="37"/>
      <c r="Y25" s="37">
        <f t="shared" si="8"/>
        <v>0</v>
      </c>
      <c r="Z25" s="37"/>
      <c r="AA25" s="37">
        <f t="shared" si="9"/>
        <v>0</v>
      </c>
      <c r="AB25" s="37"/>
      <c r="AC25" s="37"/>
      <c r="AD25" s="37"/>
    </row>
    <row r="26" spans="1:30" ht="99" customHeight="1" x14ac:dyDescent="0.25">
      <c r="A26" s="10">
        <v>22</v>
      </c>
      <c r="B26" s="32" t="s">
        <v>56</v>
      </c>
      <c r="C26" s="33" t="s">
        <v>57</v>
      </c>
      <c r="D26" s="34" t="s">
        <v>21</v>
      </c>
      <c r="E26" s="16">
        <v>1</v>
      </c>
      <c r="F26" s="37">
        <v>132300</v>
      </c>
      <c r="G26" s="15">
        <f t="shared" si="10"/>
        <v>132300</v>
      </c>
      <c r="H26" s="86"/>
      <c r="I26" s="86"/>
      <c r="J26" s="37"/>
      <c r="K26" s="37">
        <f t="shared" si="1"/>
        <v>0</v>
      </c>
      <c r="L26" s="37"/>
      <c r="M26" s="37">
        <f t="shared" si="2"/>
        <v>0</v>
      </c>
      <c r="N26" s="37"/>
      <c r="O26" s="37">
        <f t="shared" si="3"/>
        <v>0</v>
      </c>
      <c r="P26" s="37"/>
      <c r="Q26" s="37">
        <f t="shared" si="4"/>
        <v>0</v>
      </c>
      <c r="R26" s="37"/>
      <c r="S26" s="37">
        <f t="shared" si="5"/>
        <v>0</v>
      </c>
      <c r="T26" s="37">
        <v>132250</v>
      </c>
      <c r="U26" s="37">
        <f t="shared" si="6"/>
        <v>132250</v>
      </c>
      <c r="V26" s="37">
        <v>132300</v>
      </c>
      <c r="W26" s="37">
        <f t="shared" si="7"/>
        <v>132300</v>
      </c>
      <c r="X26" s="37"/>
      <c r="Y26" s="37">
        <f t="shared" si="8"/>
        <v>0</v>
      </c>
      <c r="Z26" s="37"/>
      <c r="AA26" s="37">
        <f t="shared" si="9"/>
        <v>0</v>
      </c>
      <c r="AB26" s="37"/>
      <c r="AC26" s="37"/>
      <c r="AD26" s="37"/>
    </row>
    <row r="27" spans="1:30" ht="120" x14ac:dyDescent="0.25">
      <c r="A27" s="16">
        <v>23</v>
      </c>
      <c r="B27" s="32" t="s">
        <v>58</v>
      </c>
      <c r="C27" s="33" t="s">
        <v>59</v>
      </c>
      <c r="D27" s="34" t="s">
        <v>21</v>
      </c>
      <c r="E27" s="16">
        <v>1</v>
      </c>
      <c r="F27" s="37">
        <v>97300</v>
      </c>
      <c r="G27" s="15">
        <f t="shared" si="10"/>
        <v>97300</v>
      </c>
      <c r="H27" s="86"/>
      <c r="I27" s="86"/>
      <c r="J27" s="37"/>
      <c r="K27" s="37">
        <f t="shared" si="1"/>
        <v>0</v>
      </c>
      <c r="L27" s="37"/>
      <c r="M27" s="37">
        <f t="shared" si="2"/>
        <v>0</v>
      </c>
      <c r="N27" s="37"/>
      <c r="O27" s="37">
        <f t="shared" si="3"/>
        <v>0</v>
      </c>
      <c r="P27" s="37"/>
      <c r="Q27" s="37">
        <f t="shared" si="4"/>
        <v>0</v>
      </c>
      <c r="R27" s="37"/>
      <c r="S27" s="37">
        <f t="shared" si="5"/>
        <v>0</v>
      </c>
      <c r="T27" s="37">
        <v>97250</v>
      </c>
      <c r="U27" s="37">
        <f t="shared" si="6"/>
        <v>97250</v>
      </c>
      <c r="V27" s="37">
        <v>97300</v>
      </c>
      <c r="W27" s="37">
        <f t="shared" si="7"/>
        <v>97300</v>
      </c>
      <c r="X27" s="37"/>
      <c r="Y27" s="37">
        <f t="shared" si="8"/>
        <v>0</v>
      </c>
      <c r="Z27" s="37"/>
      <c r="AA27" s="37">
        <f t="shared" si="9"/>
        <v>0</v>
      </c>
      <c r="AB27" s="37"/>
      <c r="AC27" s="37"/>
      <c r="AD27" s="37"/>
    </row>
    <row r="28" spans="1:30" ht="96" x14ac:dyDescent="0.25">
      <c r="A28" s="10">
        <v>24</v>
      </c>
      <c r="B28" s="32" t="s">
        <v>60</v>
      </c>
      <c r="C28" s="33" t="s">
        <v>61</v>
      </c>
      <c r="D28" s="34" t="s">
        <v>21</v>
      </c>
      <c r="E28" s="16">
        <v>1</v>
      </c>
      <c r="F28" s="37">
        <v>44100</v>
      </c>
      <c r="G28" s="15">
        <f t="shared" si="10"/>
        <v>44100</v>
      </c>
      <c r="H28" s="86"/>
      <c r="I28" s="86"/>
      <c r="J28" s="37"/>
      <c r="K28" s="37">
        <f t="shared" si="1"/>
        <v>0</v>
      </c>
      <c r="L28" s="37"/>
      <c r="M28" s="37">
        <f t="shared" si="2"/>
        <v>0</v>
      </c>
      <c r="N28" s="37"/>
      <c r="O28" s="37">
        <f t="shared" si="3"/>
        <v>0</v>
      </c>
      <c r="P28" s="37"/>
      <c r="Q28" s="37">
        <f t="shared" si="4"/>
        <v>0</v>
      </c>
      <c r="R28" s="37"/>
      <c r="S28" s="37">
        <f t="shared" si="5"/>
        <v>0</v>
      </c>
      <c r="T28" s="37">
        <v>44050</v>
      </c>
      <c r="U28" s="37">
        <f t="shared" si="6"/>
        <v>44050</v>
      </c>
      <c r="V28" s="37">
        <v>44100</v>
      </c>
      <c r="W28" s="37">
        <f t="shared" si="7"/>
        <v>44100</v>
      </c>
      <c r="X28" s="37"/>
      <c r="Y28" s="37">
        <f t="shared" si="8"/>
        <v>0</v>
      </c>
      <c r="Z28" s="37"/>
      <c r="AA28" s="37">
        <f t="shared" si="9"/>
        <v>0</v>
      </c>
      <c r="AB28" s="37"/>
      <c r="AC28" s="37"/>
      <c r="AD28" s="37"/>
    </row>
    <row r="29" spans="1:30" ht="95.25" customHeight="1" x14ac:dyDescent="0.25">
      <c r="A29" s="10">
        <v>25</v>
      </c>
      <c r="B29" s="32" t="s">
        <v>62</v>
      </c>
      <c r="C29" s="33" t="s">
        <v>63</v>
      </c>
      <c r="D29" s="34" t="s">
        <v>21</v>
      </c>
      <c r="E29" s="16">
        <v>1</v>
      </c>
      <c r="F29" s="37">
        <v>44100</v>
      </c>
      <c r="G29" s="15">
        <f t="shared" si="10"/>
        <v>44100</v>
      </c>
      <c r="H29" s="86"/>
      <c r="I29" s="86"/>
      <c r="J29" s="37"/>
      <c r="K29" s="37">
        <f t="shared" si="1"/>
        <v>0</v>
      </c>
      <c r="L29" s="37"/>
      <c r="M29" s="37">
        <f t="shared" si="2"/>
        <v>0</v>
      </c>
      <c r="N29" s="37"/>
      <c r="O29" s="37">
        <f t="shared" si="3"/>
        <v>0</v>
      </c>
      <c r="P29" s="37"/>
      <c r="Q29" s="37">
        <f t="shared" si="4"/>
        <v>0</v>
      </c>
      <c r="R29" s="37"/>
      <c r="S29" s="37">
        <f t="shared" si="5"/>
        <v>0</v>
      </c>
      <c r="T29" s="37">
        <v>44050</v>
      </c>
      <c r="U29" s="37">
        <f t="shared" si="6"/>
        <v>44050</v>
      </c>
      <c r="V29" s="37">
        <v>44100</v>
      </c>
      <c r="W29" s="37">
        <f t="shared" si="7"/>
        <v>44100</v>
      </c>
      <c r="X29" s="37"/>
      <c r="Y29" s="37">
        <f t="shared" si="8"/>
        <v>0</v>
      </c>
      <c r="Z29" s="37"/>
      <c r="AA29" s="37">
        <f t="shared" si="9"/>
        <v>0</v>
      </c>
      <c r="AB29" s="37"/>
      <c r="AC29" s="37"/>
      <c r="AD29" s="37"/>
    </row>
    <row r="30" spans="1:30" ht="95.25" customHeight="1" x14ac:dyDescent="0.2">
      <c r="A30" s="16">
        <v>26</v>
      </c>
      <c r="B30" s="38" t="s">
        <v>64</v>
      </c>
      <c r="C30" s="39" t="s">
        <v>65</v>
      </c>
      <c r="D30" s="40" t="s">
        <v>21</v>
      </c>
      <c r="E30" s="16">
        <v>2</v>
      </c>
      <c r="F30" s="37">
        <v>55900</v>
      </c>
      <c r="G30" s="15">
        <f t="shared" si="10"/>
        <v>111800</v>
      </c>
      <c r="H30" s="86"/>
      <c r="I30" s="86"/>
      <c r="J30" s="37"/>
      <c r="K30" s="37">
        <f t="shared" si="1"/>
        <v>0</v>
      </c>
      <c r="L30" s="37"/>
      <c r="M30" s="37">
        <f t="shared" si="2"/>
        <v>0</v>
      </c>
      <c r="N30" s="37"/>
      <c r="O30" s="37">
        <f t="shared" si="3"/>
        <v>0</v>
      </c>
      <c r="P30" s="37"/>
      <c r="Q30" s="37">
        <f t="shared" si="4"/>
        <v>0</v>
      </c>
      <c r="R30" s="37"/>
      <c r="S30" s="37">
        <f t="shared" si="5"/>
        <v>0</v>
      </c>
      <c r="T30" s="37">
        <v>55850</v>
      </c>
      <c r="U30" s="37">
        <f t="shared" si="6"/>
        <v>111700</v>
      </c>
      <c r="V30" s="37">
        <v>55900</v>
      </c>
      <c r="W30" s="37">
        <f t="shared" si="7"/>
        <v>111800</v>
      </c>
      <c r="X30" s="37"/>
      <c r="Y30" s="37">
        <f t="shared" si="8"/>
        <v>0</v>
      </c>
      <c r="Z30" s="37"/>
      <c r="AA30" s="37">
        <f t="shared" si="9"/>
        <v>0</v>
      </c>
      <c r="AB30" s="37"/>
      <c r="AC30" s="37"/>
      <c r="AD30" s="37"/>
    </row>
    <row r="31" spans="1:30" ht="95.25" customHeight="1" x14ac:dyDescent="0.25">
      <c r="A31" s="10">
        <v>27</v>
      </c>
      <c r="B31" s="32" t="s">
        <v>66</v>
      </c>
      <c r="C31" s="35" t="s">
        <v>67</v>
      </c>
      <c r="D31" s="34" t="s">
        <v>21</v>
      </c>
      <c r="E31" s="16">
        <v>4</v>
      </c>
      <c r="F31" s="37">
        <v>62100</v>
      </c>
      <c r="G31" s="15">
        <f t="shared" si="10"/>
        <v>248400</v>
      </c>
      <c r="H31" s="86"/>
      <c r="I31" s="86"/>
      <c r="J31" s="37"/>
      <c r="K31" s="37">
        <f t="shared" si="1"/>
        <v>0</v>
      </c>
      <c r="L31" s="37"/>
      <c r="M31" s="37">
        <f t="shared" si="2"/>
        <v>0</v>
      </c>
      <c r="N31" s="37"/>
      <c r="O31" s="37">
        <f t="shared" si="3"/>
        <v>0</v>
      </c>
      <c r="P31" s="37"/>
      <c r="Q31" s="37">
        <f t="shared" si="4"/>
        <v>0</v>
      </c>
      <c r="R31" s="37"/>
      <c r="S31" s="37">
        <f t="shared" si="5"/>
        <v>0</v>
      </c>
      <c r="T31" s="37">
        <v>62050</v>
      </c>
      <c r="U31" s="37">
        <f t="shared" si="6"/>
        <v>248200</v>
      </c>
      <c r="V31" s="37">
        <v>62100</v>
      </c>
      <c r="W31" s="37">
        <f t="shared" si="7"/>
        <v>248400</v>
      </c>
      <c r="X31" s="37"/>
      <c r="Y31" s="37">
        <f t="shared" si="8"/>
        <v>0</v>
      </c>
      <c r="Z31" s="37"/>
      <c r="AA31" s="37">
        <f t="shared" si="9"/>
        <v>0</v>
      </c>
      <c r="AB31" s="37"/>
      <c r="AC31" s="37"/>
      <c r="AD31" s="37"/>
    </row>
    <row r="32" spans="1:30" ht="95.25" customHeight="1" x14ac:dyDescent="0.25">
      <c r="A32" s="10">
        <v>28</v>
      </c>
      <c r="B32" s="32" t="s">
        <v>68</v>
      </c>
      <c r="C32" s="33" t="s">
        <v>69</v>
      </c>
      <c r="D32" s="34" t="s">
        <v>70</v>
      </c>
      <c r="E32" s="16">
        <v>3</v>
      </c>
      <c r="F32" s="37">
        <v>62100</v>
      </c>
      <c r="G32" s="15">
        <f t="shared" si="10"/>
        <v>186300</v>
      </c>
      <c r="H32" s="86"/>
      <c r="I32" s="86"/>
      <c r="J32" s="37"/>
      <c r="K32" s="37">
        <f t="shared" si="1"/>
        <v>0</v>
      </c>
      <c r="L32" s="37"/>
      <c r="M32" s="37">
        <f t="shared" si="2"/>
        <v>0</v>
      </c>
      <c r="N32" s="37"/>
      <c r="O32" s="37">
        <f t="shared" si="3"/>
        <v>0</v>
      </c>
      <c r="P32" s="37"/>
      <c r="Q32" s="37">
        <f t="shared" si="4"/>
        <v>0</v>
      </c>
      <c r="R32" s="37"/>
      <c r="S32" s="37">
        <f t="shared" si="5"/>
        <v>0</v>
      </c>
      <c r="T32" s="37">
        <v>62050</v>
      </c>
      <c r="U32" s="37">
        <f t="shared" si="6"/>
        <v>186150</v>
      </c>
      <c r="V32" s="37">
        <v>62100</v>
      </c>
      <c r="W32" s="37">
        <f t="shared" si="7"/>
        <v>186300</v>
      </c>
      <c r="X32" s="37"/>
      <c r="Y32" s="37">
        <f t="shared" si="8"/>
        <v>0</v>
      </c>
      <c r="Z32" s="37"/>
      <c r="AA32" s="37">
        <f t="shared" si="9"/>
        <v>0</v>
      </c>
      <c r="AB32" s="37"/>
      <c r="AC32" s="37"/>
      <c r="AD32" s="37"/>
    </row>
    <row r="33" spans="1:30" ht="74.25" customHeight="1" x14ac:dyDescent="0.25">
      <c r="A33" s="16">
        <v>29</v>
      </c>
      <c r="B33" s="32" t="s">
        <v>71</v>
      </c>
      <c r="C33" s="32" t="s">
        <v>72</v>
      </c>
      <c r="D33" s="34" t="s">
        <v>70</v>
      </c>
      <c r="E33" s="16">
        <v>4</v>
      </c>
      <c r="F33" s="37">
        <v>66500</v>
      </c>
      <c r="G33" s="15">
        <f t="shared" si="10"/>
        <v>266000</v>
      </c>
      <c r="H33" s="86"/>
      <c r="I33" s="86"/>
      <c r="J33" s="37"/>
      <c r="K33" s="37">
        <f t="shared" si="1"/>
        <v>0</v>
      </c>
      <c r="L33" s="37"/>
      <c r="M33" s="37">
        <f t="shared" si="2"/>
        <v>0</v>
      </c>
      <c r="N33" s="37"/>
      <c r="O33" s="37">
        <f t="shared" si="3"/>
        <v>0</v>
      </c>
      <c r="P33" s="37"/>
      <c r="Q33" s="37">
        <f t="shared" si="4"/>
        <v>0</v>
      </c>
      <c r="R33" s="37"/>
      <c r="S33" s="37">
        <f t="shared" si="5"/>
        <v>0</v>
      </c>
      <c r="T33" s="37">
        <v>66450</v>
      </c>
      <c r="U33" s="37">
        <f t="shared" si="6"/>
        <v>265800</v>
      </c>
      <c r="V33" s="37">
        <v>66500</v>
      </c>
      <c r="W33" s="37">
        <f t="shared" si="7"/>
        <v>266000</v>
      </c>
      <c r="X33" s="37"/>
      <c r="Y33" s="37">
        <f t="shared" si="8"/>
        <v>0</v>
      </c>
      <c r="Z33" s="37"/>
      <c r="AA33" s="37">
        <f t="shared" si="9"/>
        <v>0</v>
      </c>
      <c r="AB33" s="37"/>
      <c r="AC33" s="37"/>
      <c r="AD33" s="37"/>
    </row>
    <row r="34" spans="1:30" ht="45" customHeight="1" x14ac:dyDescent="0.25">
      <c r="A34" s="10">
        <v>30</v>
      </c>
      <c r="B34" s="32" t="s">
        <v>73</v>
      </c>
      <c r="C34" s="41" t="s">
        <v>74</v>
      </c>
      <c r="D34" s="34" t="s">
        <v>70</v>
      </c>
      <c r="E34" s="16">
        <v>10</v>
      </c>
      <c r="F34" s="37">
        <v>9650</v>
      </c>
      <c r="G34" s="15">
        <f t="shared" si="10"/>
        <v>96500</v>
      </c>
      <c r="H34" s="86"/>
      <c r="I34" s="86"/>
      <c r="J34" s="37"/>
      <c r="K34" s="37">
        <f t="shared" si="1"/>
        <v>0</v>
      </c>
      <c r="L34" s="37"/>
      <c r="M34" s="37">
        <f t="shared" si="2"/>
        <v>0</v>
      </c>
      <c r="N34" s="37"/>
      <c r="O34" s="37">
        <f t="shared" si="3"/>
        <v>0</v>
      </c>
      <c r="P34" s="37"/>
      <c r="Q34" s="37">
        <f t="shared" si="4"/>
        <v>0</v>
      </c>
      <c r="R34" s="37"/>
      <c r="S34" s="37">
        <f t="shared" si="5"/>
        <v>0</v>
      </c>
      <c r="T34" s="37">
        <v>9600</v>
      </c>
      <c r="U34" s="37">
        <f t="shared" si="6"/>
        <v>96000</v>
      </c>
      <c r="V34" s="37">
        <v>9650</v>
      </c>
      <c r="W34" s="37">
        <f t="shared" si="7"/>
        <v>96500</v>
      </c>
      <c r="X34" s="37"/>
      <c r="Y34" s="37">
        <f t="shared" si="8"/>
        <v>0</v>
      </c>
      <c r="Z34" s="37"/>
      <c r="AA34" s="37">
        <f t="shared" si="9"/>
        <v>0</v>
      </c>
      <c r="AB34" s="37"/>
      <c r="AC34" s="37"/>
      <c r="AD34" s="37"/>
    </row>
    <row r="35" spans="1:30" ht="72" x14ac:dyDescent="0.25">
      <c r="A35" s="10">
        <v>31</v>
      </c>
      <c r="B35" s="35" t="s">
        <v>75</v>
      </c>
      <c r="C35" s="42" t="s">
        <v>76</v>
      </c>
      <c r="D35" s="35" t="s">
        <v>6</v>
      </c>
      <c r="E35" s="43">
        <v>20000</v>
      </c>
      <c r="F35" s="37">
        <v>1900</v>
      </c>
      <c r="G35" s="28">
        <f t="shared" si="10"/>
        <v>38000000</v>
      </c>
      <c r="H35" s="86"/>
      <c r="I35" s="86"/>
      <c r="J35" s="37"/>
      <c r="K35" s="37">
        <f>E35*J35</f>
        <v>0</v>
      </c>
      <c r="L35" s="37">
        <v>1900</v>
      </c>
      <c r="M35" s="37">
        <f>L35*E35</f>
        <v>38000000</v>
      </c>
      <c r="N35" s="37"/>
      <c r="O35" s="37">
        <f>N35*E35</f>
        <v>0</v>
      </c>
      <c r="P35" s="37"/>
      <c r="Q35" s="37">
        <f>P35*E35</f>
        <v>0</v>
      </c>
      <c r="R35" s="37"/>
      <c r="S35" s="37">
        <f>R35*E35</f>
        <v>0</v>
      </c>
      <c r="T35" s="37"/>
      <c r="U35" s="37">
        <f>T35*E35</f>
        <v>0</v>
      </c>
      <c r="V35" s="37"/>
      <c r="W35" s="37">
        <f>V35*E35</f>
        <v>0</v>
      </c>
      <c r="X35" s="37"/>
      <c r="Y35" s="37">
        <f>X35*E35</f>
        <v>0</v>
      </c>
      <c r="Z35" s="37"/>
      <c r="AA35" s="37">
        <f>Z35*E35</f>
        <v>0</v>
      </c>
      <c r="AB35" s="37"/>
      <c r="AC35" s="37"/>
      <c r="AD35" s="37"/>
    </row>
    <row r="36" spans="1:30" ht="72" x14ac:dyDescent="0.25">
      <c r="A36" s="16">
        <v>32</v>
      </c>
      <c r="B36" s="44" t="s">
        <v>77</v>
      </c>
      <c r="C36" s="45" t="s">
        <v>78</v>
      </c>
      <c r="D36" s="46" t="s">
        <v>70</v>
      </c>
      <c r="E36" s="16">
        <v>6</v>
      </c>
      <c r="F36" s="37">
        <v>1200000</v>
      </c>
      <c r="G36" s="28">
        <f t="shared" si="10"/>
        <v>7200000</v>
      </c>
      <c r="H36" s="86"/>
      <c r="I36" s="86"/>
      <c r="J36" s="37">
        <v>1200000</v>
      </c>
      <c r="K36" s="37">
        <f>E36*J36</f>
        <v>7200000</v>
      </c>
      <c r="L36" s="37"/>
      <c r="M36" s="37">
        <f>L36*E36</f>
        <v>0</v>
      </c>
      <c r="N36" s="37"/>
      <c r="O36" s="37">
        <f>N36*E36</f>
        <v>0</v>
      </c>
      <c r="P36" s="37"/>
      <c r="Q36" s="37">
        <f>P36*E36</f>
        <v>0</v>
      </c>
      <c r="R36" s="37"/>
      <c r="S36" s="37">
        <f>R36*E36</f>
        <v>0</v>
      </c>
      <c r="T36" s="37"/>
      <c r="U36" s="37">
        <f>T36*E36</f>
        <v>0</v>
      </c>
      <c r="V36" s="37"/>
      <c r="W36" s="37">
        <f>V36*E36</f>
        <v>0</v>
      </c>
      <c r="X36" s="37"/>
      <c r="Y36" s="37">
        <f>X36*E36</f>
        <v>0</v>
      </c>
      <c r="Z36" s="37"/>
      <c r="AA36" s="37">
        <f>Z36*E36</f>
        <v>0</v>
      </c>
      <c r="AB36" s="37"/>
      <c r="AC36" s="37"/>
      <c r="AD36" s="37"/>
    </row>
    <row r="37" spans="1:30" ht="186" customHeight="1" x14ac:dyDescent="0.25">
      <c r="A37" s="10">
        <v>33</v>
      </c>
      <c r="B37" s="53" t="s">
        <v>89</v>
      </c>
      <c r="C37" s="51" t="s">
        <v>90</v>
      </c>
      <c r="D37" s="46" t="s">
        <v>11</v>
      </c>
      <c r="E37" s="16">
        <v>15</v>
      </c>
      <c r="F37" s="37">
        <v>1402466</v>
      </c>
      <c r="G37" s="28">
        <f t="shared" si="10"/>
        <v>21036990</v>
      </c>
      <c r="H37" s="86"/>
      <c r="I37" s="86"/>
      <c r="J37" s="37"/>
      <c r="K37" s="37">
        <f t="shared" ref="K37:K47" si="11">E37*J37</f>
        <v>0</v>
      </c>
      <c r="L37" s="37"/>
      <c r="M37" s="37">
        <f t="shared" ref="M37:M47" si="12">L37*E37</f>
        <v>0</v>
      </c>
      <c r="N37" s="37"/>
      <c r="O37" s="37">
        <f t="shared" ref="O37:O47" si="13">N37*E37</f>
        <v>0</v>
      </c>
      <c r="P37" s="37">
        <v>1402466</v>
      </c>
      <c r="Q37" s="37">
        <f t="shared" ref="Q37:Q47" si="14">P37*E37</f>
        <v>21036990</v>
      </c>
      <c r="R37" s="37"/>
      <c r="S37" s="37">
        <f t="shared" ref="S37:S47" si="15">R37*E37</f>
        <v>0</v>
      </c>
      <c r="T37" s="37"/>
      <c r="U37" s="37">
        <f t="shared" ref="U37:U47" si="16">T37*E37</f>
        <v>0</v>
      </c>
      <c r="V37" s="37"/>
      <c r="W37" s="37">
        <f t="shared" ref="W37:W47" si="17">V37*E37</f>
        <v>0</v>
      </c>
      <c r="X37" s="37"/>
      <c r="Y37" s="37">
        <f t="shared" ref="Y37:Y47" si="18">X37*E37</f>
        <v>0</v>
      </c>
      <c r="Z37" s="37"/>
      <c r="AA37" s="37">
        <f t="shared" ref="AA37:AA47" si="19">Z37*E37</f>
        <v>0</v>
      </c>
      <c r="AB37" s="37"/>
      <c r="AC37" s="37"/>
      <c r="AD37" s="37"/>
    </row>
    <row r="38" spans="1:30" ht="51" x14ac:dyDescent="0.25">
      <c r="A38" s="10">
        <v>34</v>
      </c>
      <c r="B38" s="53" t="s">
        <v>91</v>
      </c>
      <c r="C38" s="51" t="s">
        <v>80</v>
      </c>
      <c r="D38" s="46" t="s">
        <v>11</v>
      </c>
      <c r="E38" s="16">
        <v>1</v>
      </c>
      <c r="F38" s="37">
        <v>436696</v>
      </c>
      <c r="G38" s="28">
        <f t="shared" si="10"/>
        <v>436696</v>
      </c>
      <c r="H38" s="86"/>
      <c r="I38" s="86"/>
      <c r="J38" s="37"/>
      <c r="K38" s="37">
        <f t="shared" si="11"/>
        <v>0</v>
      </c>
      <c r="L38" s="37"/>
      <c r="M38" s="37">
        <f t="shared" si="12"/>
        <v>0</v>
      </c>
      <c r="N38" s="37"/>
      <c r="O38" s="37">
        <f t="shared" si="13"/>
        <v>0</v>
      </c>
      <c r="P38" s="37">
        <v>436696</v>
      </c>
      <c r="Q38" s="37">
        <f t="shared" si="14"/>
        <v>436696</v>
      </c>
      <c r="R38" s="37"/>
      <c r="S38" s="37">
        <f t="shared" si="15"/>
        <v>0</v>
      </c>
      <c r="T38" s="37"/>
      <c r="U38" s="37">
        <f t="shared" si="16"/>
        <v>0</v>
      </c>
      <c r="V38" s="37"/>
      <c r="W38" s="37">
        <f t="shared" si="17"/>
        <v>0</v>
      </c>
      <c r="X38" s="37"/>
      <c r="Y38" s="37">
        <f t="shared" si="18"/>
        <v>0</v>
      </c>
      <c r="Z38" s="37"/>
      <c r="AA38" s="37">
        <f t="shared" si="19"/>
        <v>0</v>
      </c>
      <c r="AB38" s="37"/>
      <c r="AC38" s="37"/>
      <c r="AD38" s="37"/>
    </row>
    <row r="39" spans="1:30" ht="51" x14ac:dyDescent="0.25">
      <c r="A39" s="16">
        <v>35</v>
      </c>
      <c r="B39" s="53" t="s">
        <v>92</v>
      </c>
      <c r="C39" s="51" t="s">
        <v>81</v>
      </c>
      <c r="D39" s="46" t="s">
        <v>11</v>
      </c>
      <c r="E39" s="16">
        <v>2</v>
      </c>
      <c r="F39" s="37">
        <v>251940</v>
      </c>
      <c r="G39" s="28">
        <f t="shared" si="10"/>
        <v>503880</v>
      </c>
      <c r="H39" s="86"/>
      <c r="I39" s="86"/>
      <c r="J39" s="37"/>
      <c r="K39" s="37">
        <f t="shared" si="11"/>
        <v>0</v>
      </c>
      <c r="L39" s="37"/>
      <c r="M39" s="37">
        <f t="shared" si="12"/>
        <v>0</v>
      </c>
      <c r="N39" s="37"/>
      <c r="O39" s="37">
        <f t="shared" si="13"/>
        <v>0</v>
      </c>
      <c r="P39" s="37">
        <v>251940</v>
      </c>
      <c r="Q39" s="37">
        <f t="shared" si="14"/>
        <v>503880</v>
      </c>
      <c r="R39" s="37"/>
      <c r="S39" s="37">
        <f t="shared" si="15"/>
        <v>0</v>
      </c>
      <c r="T39" s="37"/>
      <c r="U39" s="37">
        <f t="shared" si="16"/>
        <v>0</v>
      </c>
      <c r="V39" s="37"/>
      <c r="W39" s="37">
        <f t="shared" si="17"/>
        <v>0</v>
      </c>
      <c r="X39" s="37"/>
      <c r="Y39" s="37">
        <f t="shared" si="18"/>
        <v>0</v>
      </c>
      <c r="Z39" s="37"/>
      <c r="AA39" s="37">
        <f t="shared" si="19"/>
        <v>0</v>
      </c>
      <c r="AB39" s="37"/>
      <c r="AC39" s="37"/>
      <c r="AD39" s="37"/>
    </row>
    <row r="40" spans="1:30" ht="55.5" customHeight="1" x14ac:dyDescent="0.25">
      <c r="A40" s="10">
        <v>36</v>
      </c>
      <c r="B40" s="54" t="s">
        <v>79</v>
      </c>
      <c r="C40" s="52" t="s">
        <v>82</v>
      </c>
      <c r="D40" s="46" t="s">
        <v>11</v>
      </c>
      <c r="E40" s="16">
        <v>2</v>
      </c>
      <c r="F40" s="37">
        <v>352716</v>
      </c>
      <c r="G40" s="28">
        <f t="shared" si="10"/>
        <v>705432</v>
      </c>
      <c r="H40" s="86"/>
      <c r="I40" s="86"/>
      <c r="J40" s="37"/>
      <c r="K40" s="37">
        <f t="shared" si="11"/>
        <v>0</v>
      </c>
      <c r="L40" s="37"/>
      <c r="M40" s="37">
        <f t="shared" si="12"/>
        <v>0</v>
      </c>
      <c r="N40" s="37"/>
      <c r="O40" s="37">
        <f t="shared" si="13"/>
        <v>0</v>
      </c>
      <c r="P40" s="37">
        <v>352716</v>
      </c>
      <c r="Q40" s="37">
        <f t="shared" si="14"/>
        <v>705432</v>
      </c>
      <c r="R40" s="37"/>
      <c r="S40" s="37">
        <f t="shared" si="15"/>
        <v>0</v>
      </c>
      <c r="T40" s="37"/>
      <c r="U40" s="37">
        <f t="shared" si="16"/>
        <v>0</v>
      </c>
      <c r="V40" s="37"/>
      <c r="W40" s="37">
        <f t="shared" si="17"/>
        <v>0</v>
      </c>
      <c r="X40" s="37"/>
      <c r="Y40" s="37">
        <f t="shared" si="18"/>
        <v>0</v>
      </c>
      <c r="Z40" s="37"/>
      <c r="AA40" s="37">
        <f t="shared" si="19"/>
        <v>0</v>
      </c>
      <c r="AB40" s="37"/>
      <c r="AC40" s="37"/>
      <c r="AD40" s="37"/>
    </row>
    <row r="41" spans="1:30" ht="63.75" x14ac:dyDescent="0.25">
      <c r="A41" s="10">
        <v>37</v>
      </c>
      <c r="B41" s="53" t="s">
        <v>91</v>
      </c>
      <c r="C41" s="51" t="s">
        <v>83</v>
      </c>
      <c r="D41" s="46" t="s">
        <v>11</v>
      </c>
      <c r="E41" s="16">
        <v>2</v>
      </c>
      <c r="F41" s="37">
        <v>335920</v>
      </c>
      <c r="G41" s="28">
        <f t="shared" si="10"/>
        <v>671840</v>
      </c>
      <c r="H41" s="86"/>
      <c r="I41" s="86"/>
      <c r="J41" s="37"/>
      <c r="K41" s="37">
        <f t="shared" si="11"/>
        <v>0</v>
      </c>
      <c r="L41" s="37"/>
      <c r="M41" s="37">
        <f t="shared" si="12"/>
        <v>0</v>
      </c>
      <c r="N41" s="37"/>
      <c r="O41" s="37">
        <f t="shared" si="13"/>
        <v>0</v>
      </c>
      <c r="P41" s="37">
        <v>335920</v>
      </c>
      <c r="Q41" s="37">
        <f t="shared" si="14"/>
        <v>671840</v>
      </c>
      <c r="R41" s="37"/>
      <c r="S41" s="37">
        <f t="shared" si="15"/>
        <v>0</v>
      </c>
      <c r="T41" s="37"/>
      <c r="U41" s="37">
        <f t="shared" si="16"/>
        <v>0</v>
      </c>
      <c r="V41" s="37"/>
      <c r="W41" s="37">
        <f t="shared" si="17"/>
        <v>0</v>
      </c>
      <c r="X41" s="37"/>
      <c r="Y41" s="37">
        <f t="shared" si="18"/>
        <v>0</v>
      </c>
      <c r="Z41" s="37"/>
      <c r="AA41" s="37">
        <f t="shared" si="19"/>
        <v>0</v>
      </c>
      <c r="AB41" s="37"/>
      <c r="AC41" s="37"/>
      <c r="AD41" s="37"/>
    </row>
    <row r="42" spans="1:30" ht="63.75" x14ac:dyDescent="0.25">
      <c r="A42" s="16">
        <v>38</v>
      </c>
      <c r="B42" s="53" t="s">
        <v>93</v>
      </c>
      <c r="C42" s="51" t="s">
        <v>84</v>
      </c>
      <c r="D42" s="46" t="s">
        <v>70</v>
      </c>
      <c r="E42" s="16">
        <v>6</v>
      </c>
      <c r="F42" s="37">
        <v>722228</v>
      </c>
      <c r="G42" s="28">
        <f t="shared" si="10"/>
        <v>4333368</v>
      </c>
      <c r="H42" s="86"/>
      <c r="I42" s="86"/>
      <c r="J42" s="37"/>
      <c r="K42" s="37">
        <f t="shared" si="11"/>
        <v>0</v>
      </c>
      <c r="L42" s="37"/>
      <c r="M42" s="37">
        <f t="shared" si="12"/>
        <v>0</v>
      </c>
      <c r="N42" s="37"/>
      <c r="O42" s="37">
        <f t="shared" si="13"/>
        <v>0</v>
      </c>
      <c r="P42" s="37">
        <v>722228</v>
      </c>
      <c r="Q42" s="37">
        <f t="shared" si="14"/>
        <v>4333368</v>
      </c>
      <c r="R42" s="37"/>
      <c r="S42" s="37">
        <f t="shared" si="15"/>
        <v>0</v>
      </c>
      <c r="T42" s="37"/>
      <c r="U42" s="37">
        <f t="shared" si="16"/>
        <v>0</v>
      </c>
      <c r="V42" s="37"/>
      <c r="W42" s="37">
        <f t="shared" si="17"/>
        <v>0</v>
      </c>
      <c r="X42" s="37"/>
      <c r="Y42" s="37">
        <f t="shared" si="18"/>
        <v>0</v>
      </c>
      <c r="Z42" s="37"/>
      <c r="AA42" s="37">
        <f t="shared" si="19"/>
        <v>0</v>
      </c>
      <c r="AB42" s="37"/>
      <c r="AC42" s="37"/>
      <c r="AD42" s="37"/>
    </row>
    <row r="43" spans="1:30" ht="76.5" x14ac:dyDescent="0.25">
      <c r="A43" s="10">
        <v>39</v>
      </c>
      <c r="B43" s="53" t="s">
        <v>94</v>
      </c>
      <c r="C43" s="51" t="s">
        <v>85</v>
      </c>
      <c r="D43" s="46" t="s">
        <v>11</v>
      </c>
      <c r="E43" s="16">
        <v>8</v>
      </c>
      <c r="F43" s="37">
        <v>562666</v>
      </c>
      <c r="G43" s="28">
        <f t="shared" si="10"/>
        <v>4501328</v>
      </c>
      <c r="H43" s="86"/>
      <c r="I43" s="86"/>
      <c r="J43" s="37"/>
      <c r="K43" s="37">
        <f t="shared" si="11"/>
        <v>0</v>
      </c>
      <c r="L43" s="37"/>
      <c r="M43" s="37">
        <f t="shared" si="12"/>
        <v>0</v>
      </c>
      <c r="N43" s="37"/>
      <c r="O43" s="37">
        <f t="shared" si="13"/>
        <v>0</v>
      </c>
      <c r="P43" s="37">
        <v>562666</v>
      </c>
      <c r="Q43" s="37">
        <f t="shared" si="14"/>
        <v>4501328</v>
      </c>
      <c r="R43" s="37"/>
      <c r="S43" s="37">
        <f t="shared" si="15"/>
        <v>0</v>
      </c>
      <c r="T43" s="37"/>
      <c r="U43" s="37">
        <f t="shared" si="16"/>
        <v>0</v>
      </c>
      <c r="V43" s="37"/>
      <c r="W43" s="37">
        <f t="shared" si="17"/>
        <v>0</v>
      </c>
      <c r="X43" s="37"/>
      <c r="Y43" s="37">
        <f t="shared" si="18"/>
        <v>0</v>
      </c>
      <c r="Z43" s="37"/>
      <c r="AA43" s="37">
        <f t="shared" si="19"/>
        <v>0</v>
      </c>
      <c r="AB43" s="37"/>
      <c r="AC43" s="37"/>
      <c r="AD43" s="37"/>
    </row>
    <row r="44" spans="1:30" ht="76.5" x14ac:dyDescent="0.25">
      <c r="A44" s="10">
        <v>40</v>
      </c>
      <c r="B44" s="53" t="s">
        <v>95</v>
      </c>
      <c r="C44" s="51" t="s">
        <v>86</v>
      </c>
      <c r="D44" s="46" t="s">
        <v>11</v>
      </c>
      <c r="E44" s="16">
        <v>8</v>
      </c>
      <c r="F44" s="37">
        <v>655044</v>
      </c>
      <c r="G44" s="28">
        <f t="shared" si="10"/>
        <v>5240352</v>
      </c>
      <c r="H44" s="86"/>
      <c r="I44" s="86"/>
      <c r="J44" s="37"/>
      <c r="K44" s="37">
        <f t="shared" si="11"/>
        <v>0</v>
      </c>
      <c r="L44" s="37"/>
      <c r="M44" s="37">
        <f t="shared" si="12"/>
        <v>0</v>
      </c>
      <c r="N44" s="37"/>
      <c r="O44" s="37">
        <f t="shared" si="13"/>
        <v>0</v>
      </c>
      <c r="P44" s="37">
        <v>655044</v>
      </c>
      <c r="Q44" s="37">
        <f t="shared" si="14"/>
        <v>5240352</v>
      </c>
      <c r="R44" s="37"/>
      <c r="S44" s="37">
        <f t="shared" si="15"/>
        <v>0</v>
      </c>
      <c r="T44" s="37"/>
      <c r="U44" s="37">
        <f t="shared" si="16"/>
        <v>0</v>
      </c>
      <c r="V44" s="37"/>
      <c r="W44" s="37">
        <f t="shared" si="17"/>
        <v>0</v>
      </c>
      <c r="X44" s="37"/>
      <c r="Y44" s="37">
        <f t="shared" si="18"/>
        <v>0</v>
      </c>
      <c r="Z44" s="37"/>
      <c r="AA44" s="37">
        <f t="shared" si="19"/>
        <v>0</v>
      </c>
      <c r="AB44" s="37"/>
      <c r="AC44" s="37"/>
      <c r="AD44" s="37"/>
    </row>
    <row r="45" spans="1:30" ht="63.75" x14ac:dyDescent="0.25">
      <c r="A45" s="16">
        <v>41</v>
      </c>
      <c r="B45" s="53" t="s">
        <v>96</v>
      </c>
      <c r="C45" s="51" t="s">
        <v>87</v>
      </c>
      <c r="D45" s="46" t="s">
        <v>11</v>
      </c>
      <c r="E45" s="16">
        <v>8</v>
      </c>
      <c r="F45" s="37">
        <v>117572</v>
      </c>
      <c r="G45" s="28">
        <f t="shared" si="10"/>
        <v>940576</v>
      </c>
      <c r="H45" s="86"/>
      <c r="I45" s="86"/>
      <c r="J45" s="37"/>
      <c r="K45" s="37">
        <f t="shared" si="11"/>
        <v>0</v>
      </c>
      <c r="L45" s="37"/>
      <c r="M45" s="37">
        <f t="shared" si="12"/>
        <v>0</v>
      </c>
      <c r="N45" s="37"/>
      <c r="O45" s="37">
        <f t="shared" si="13"/>
        <v>0</v>
      </c>
      <c r="P45" s="37">
        <v>117572</v>
      </c>
      <c r="Q45" s="37">
        <f t="shared" si="14"/>
        <v>940576</v>
      </c>
      <c r="R45" s="37"/>
      <c r="S45" s="37">
        <f t="shared" si="15"/>
        <v>0</v>
      </c>
      <c r="T45" s="37"/>
      <c r="U45" s="37">
        <f t="shared" si="16"/>
        <v>0</v>
      </c>
      <c r="V45" s="37"/>
      <c r="W45" s="37">
        <f t="shared" si="17"/>
        <v>0</v>
      </c>
      <c r="X45" s="37"/>
      <c r="Y45" s="37">
        <f t="shared" si="18"/>
        <v>0</v>
      </c>
      <c r="Z45" s="37"/>
      <c r="AA45" s="37">
        <f t="shared" si="19"/>
        <v>0</v>
      </c>
      <c r="AB45" s="37"/>
      <c r="AC45" s="37"/>
      <c r="AD45" s="37"/>
    </row>
    <row r="46" spans="1:30" ht="242.25" x14ac:dyDescent="0.25">
      <c r="A46" s="10">
        <v>42</v>
      </c>
      <c r="B46" s="53" t="s">
        <v>97</v>
      </c>
      <c r="C46" s="51" t="s">
        <v>98</v>
      </c>
      <c r="D46" s="46" t="s">
        <v>11</v>
      </c>
      <c r="E46" s="16">
        <v>8</v>
      </c>
      <c r="F46" s="37">
        <v>352716</v>
      </c>
      <c r="G46" s="28">
        <f t="shared" si="10"/>
        <v>2821728</v>
      </c>
      <c r="H46" s="86"/>
      <c r="I46" s="86"/>
      <c r="J46" s="37"/>
      <c r="K46" s="37">
        <f t="shared" si="11"/>
        <v>0</v>
      </c>
      <c r="L46" s="37"/>
      <c r="M46" s="37">
        <f t="shared" si="12"/>
        <v>0</v>
      </c>
      <c r="N46" s="37"/>
      <c r="O46" s="37">
        <f t="shared" si="13"/>
        <v>0</v>
      </c>
      <c r="P46" s="37">
        <v>352716</v>
      </c>
      <c r="Q46" s="37">
        <f t="shared" si="14"/>
        <v>2821728</v>
      </c>
      <c r="R46" s="37"/>
      <c r="S46" s="37">
        <f t="shared" si="15"/>
        <v>0</v>
      </c>
      <c r="T46" s="37"/>
      <c r="U46" s="37">
        <f t="shared" si="16"/>
        <v>0</v>
      </c>
      <c r="V46" s="37"/>
      <c r="W46" s="37">
        <f t="shared" si="17"/>
        <v>0</v>
      </c>
      <c r="X46" s="37"/>
      <c r="Y46" s="37">
        <f t="shared" si="18"/>
        <v>0</v>
      </c>
      <c r="Z46" s="37"/>
      <c r="AA46" s="37">
        <f t="shared" si="19"/>
        <v>0</v>
      </c>
      <c r="AB46" s="37"/>
      <c r="AC46" s="37"/>
      <c r="AD46" s="37"/>
    </row>
    <row r="47" spans="1:30" ht="63.75" x14ac:dyDescent="0.25">
      <c r="A47" s="10">
        <v>43</v>
      </c>
      <c r="B47" s="53" t="s">
        <v>99</v>
      </c>
      <c r="C47" s="51" t="s">
        <v>88</v>
      </c>
      <c r="D47" s="46" t="s">
        <v>11</v>
      </c>
      <c r="E47" s="16">
        <v>1</v>
      </c>
      <c r="F47" s="37">
        <v>838420</v>
      </c>
      <c r="G47" s="28">
        <f t="shared" si="10"/>
        <v>838420</v>
      </c>
      <c r="H47" s="87"/>
      <c r="I47" s="87"/>
      <c r="J47" s="37"/>
      <c r="K47" s="37">
        <f t="shared" si="11"/>
        <v>0</v>
      </c>
      <c r="L47" s="37"/>
      <c r="M47" s="37">
        <f t="shared" si="12"/>
        <v>0</v>
      </c>
      <c r="N47" s="37"/>
      <c r="O47" s="37">
        <f t="shared" si="13"/>
        <v>0</v>
      </c>
      <c r="P47" s="37">
        <v>838420</v>
      </c>
      <c r="Q47" s="37">
        <f t="shared" si="14"/>
        <v>838420</v>
      </c>
      <c r="R47" s="37"/>
      <c r="S47" s="37">
        <f t="shared" si="15"/>
        <v>0</v>
      </c>
      <c r="T47" s="37"/>
      <c r="U47" s="37">
        <f t="shared" si="16"/>
        <v>0</v>
      </c>
      <c r="V47" s="37"/>
      <c r="W47" s="37">
        <f t="shared" si="17"/>
        <v>0</v>
      </c>
      <c r="X47" s="37"/>
      <c r="Y47" s="37">
        <f t="shared" si="18"/>
        <v>0</v>
      </c>
      <c r="Z47" s="37"/>
      <c r="AA47" s="37">
        <f t="shared" si="19"/>
        <v>0</v>
      </c>
      <c r="AB47" s="37"/>
      <c r="AC47" s="37"/>
      <c r="AD47" s="37"/>
    </row>
    <row r="48" spans="1:30" s="60" customFormat="1" ht="12" customHeight="1" x14ac:dyDescent="0.25">
      <c r="A48" s="55"/>
      <c r="B48" s="56"/>
      <c r="C48" s="57"/>
      <c r="D48" s="58"/>
      <c r="E48" s="55"/>
      <c r="F48" s="59"/>
      <c r="G48" s="64">
        <f>SUM(G5:G47)</f>
        <v>151981070</v>
      </c>
      <c r="H48" s="59"/>
      <c r="I48" s="59"/>
      <c r="J48" s="37"/>
      <c r="K48" s="37"/>
      <c r="L48" s="37"/>
      <c r="M48" s="37"/>
      <c r="N48" s="37"/>
      <c r="O48" s="37"/>
      <c r="P48" s="37"/>
      <c r="Q48" s="37"/>
      <c r="R48" s="37"/>
      <c r="S48" s="37"/>
      <c r="T48" s="37"/>
      <c r="U48" s="37"/>
      <c r="V48" s="37"/>
      <c r="W48" s="37"/>
      <c r="X48" s="37"/>
      <c r="Y48" s="37"/>
      <c r="Z48" s="37"/>
      <c r="AA48" s="37"/>
      <c r="AB48" s="37"/>
      <c r="AC48" s="37"/>
      <c r="AD48" s="37"/>
    </row>
    <row r="51" spans="3:3" s="4" customFormat="1" ht="15.75" x14ac:dyDescent="0.25">
      <c r="C51" s="62" t="s">
        <v>102</v>
      </c>
    </row>
    <row r="52" spans="3:3" s="4" customFormat="1" ht="15.75" x14ac:dyDescent="0.25">
      <c r="C52" s="62" t="s">
        <v>103</v>
      </c>
    </row>
    <row r="53" spans="3:3" s="4" customFormat="1" ht="15.75" x14ac:dyDescent="0.25">
      <c r="C53" s="62"/>
    </row>
    <row r="54" spans="3:3" s="4" customFormat="1" ht="15.75" x14ac:dyDescent="0.25">
      <c r="C54" s="62" t="s">
        <v>104</v>
      </c>
    </row>
    <row r="55" spans="3:3" s="4" customFormat="1" ht="15.75" x14ac:dyDescent="0.25">
      <c r="C55" s="62"/>
    </row>
    <row r="56" spans="3:3" s="4" customFormat="1" ht="15.75" x14ac:dyDescent="0.25">
      <c r="C56" s="62" t="s">
        <v>105</v>
      </c>
    </row>
    <row r="57" spans="3:3" s="4" customFormat="1" ht="15.75" x14ac:dyDescent="0.25">
      <c r="C57" s="62"/>
    </row>
    <row r="58" spans="3:3" s="4" customFormat="1" ht="15.75" x14ac:dyDescent="0.25">
      <c r="C58" s="62"/>
    </row>
    <row r="59" spans="3:3" s="4" customFormat="1" ht="15.75" x14ac:dyDescent="0.25">
      <c r="C59" s="62" t="s">
        <v>110</v>
      </c>
    </row>
    <row r="60" spans="3:3" s="4" customFormat="1" ht="15.75" x14ac:dyDescent="0.25">
      <c r="C60" s="62"/>
    </row>
    <row r="61" spans="3:3" s="4" customFormat="1" ht="15.75" x14ac:dyDescent="0.25">
      <c r="C61" s="62" t="s">
        <v>106</v>
      </c>
    </row>
    <row r="62" spans="3:3" s="4" customFormat="1" ht="15.75" x14ac:dyDescent="0.25">
      <c r="C62" s="62"/>
    </row>
    <row r="63" spans="3:3" s="4" customFormat="1" ht="15.75" x14ac:dyDescent="0.25">
      <c r="C63" s="62" t="s">
        <v>107</v>
      </c>
    </row>
    <row r="64" spans="3:3" s="4" customFormat="1" ht="15.75" x14ac:dyDescent="0.25">
      <c r="C64" s="62" t="s">
        <v>108</v>
      </c>
    </row>
    <row r="65" spans="3:3" s="4" customFormat="1" ht="15.75" x14ac:dyDescent="0.25">
      <c r="C65" s="62"/>
    </row>
    <row r="66" spans="3:3" s="4" customFormat="1" ht="15.75" x14ac:dyDescent="0.25">
      <c r="C66" s="62" t="s">
        <v>109</v>
      </c>
    </row>
  </sheetData>
  <autoFilter ref="A3:I25"/>
  <mergeCells count="22">
    <mergeCell ref="AB3:AC3"/>
    <mergeCell ref="R3:S3"/>
    <mergeCell ref="T3:U3"/>
    <mergeCell ref="V3:W3"/>
    <mergeCell ref="X3:Y3"/>
    <mergeCell ref="J3:K3"/>
    <mergeCell ref="L3:M3"/>
    <mergeCell ref="N3:O3"/>
    <mergeCell ref="P3:Q3"/>
    <mergeCell ref="Z3:AA3"/>
    <mergeCell ref="E2:H2"/>
    <mergeCell ref="H5:H47"/>
    <mergeCell ref="I5:I47"/>
    <mergeCell ref="A3:A4"/>
    <mergeCell ref="B3:B4"/>
    <mergeCell ref="C3:C4"/>
    <mergeCell ref="D3:D4"/>
    <mergeCell ref="E3:E4"/>
    <mergeCell ref="F3:F4"/>
    <mergeCell ref="G3:G4"/>
    <mergeCell ref="H3:H4"/>
    <mergeCell ref="I3:I4"/>
  </mergeCells>
  <pageMargins left="0.25" right="0.25" top="0.75" bottom="0.75" header="0.3" footer="0.3"/>
  <pageSetup paperSize="9" scale="7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tabSelected="1" workbookViewId="0">
      <selection activeCell="A26" sqref="A26"/>
    </sheetView>
  </sheetViews>
  <sheetFormatPr defaultRowHeight="12" x14ac:dyDescent="0.25"/>
  <cols>
    <col min="1" max="1" width="4.42578125" style="4" customWidth="1"/>
    <col min="2" max="2" width="21.85546875" style="47" customWidth="1"/>
    <col min="3" max="3" width="55.28515625" style="4" customWidth="1"/>
    <col min="4" max="4" width="5.140625" style="4" customWidth="1"/>
    <col min="5" max="5" width="7.140625" style="48" customWidth="1"/>
    <col min="6" max="6" width="8.42578125" style="82" customWidth="1"/>
    <col min="7" max="7" width="14.28515625" style="83" customWidth="1"/>
    <col min="8" max="9" width="8.42578125" style="4" customWidth="1"/>
    <col min="10" max="10" width="8" style="82" customWidth="1"/>
    <col min="11" max="11" width="7.85546875" style="82" customWidth="1"/>
    <col min="12" max="12" width="6.28515625" style="82" customWidth="1"/>
    <col min="13" max="14" width="9.42578125" style="82" customWidth="1"/>
    <col min="15" max="15" width="8.85546875" style="82" customWidth="1"/>
    <col min="16" max="16" width="7.28515625" style="82" customWidth="1"/>
    <col min="17" max="17" width="8.42578125" style="82" customWidth="1"/>
    <col min="18" max="18" width="6.7109375" style="82" customWidth="1"/>
    <col min="19" max="19" width="8.28515625" style="82" customWidth="1"/>
    <col min="20" max="20" width="8.85546875" style="82" customWidth="1"/>
    <col min="21" max="21" width="7.85546875" style="82" customWidth="1"/>
    <col min="22" max="22" width="9.42578125" style="82" customWidth="1"/>
    <col min="23" max="23" width="8.85546875" style="82" customWidth="1"/>
    <col min="24" max="24" width="4.85546875" style="82" customWidth="1"/>
    <col min="25" max="25" width="7.7109375" style="82" customWidth="1"/>
    <col min="26" max="26" width="7.140625" style="82" customWidth="1"/>
    <col min="27" max="27" width="8.5703125" style="82" customWidth="1"/>
    <col min="28" max="28" width="7.7109375" style="67" customWidth="1"/>
    <col min="29" max="29" width="8.140625" style="67" customWidth="1"/>
    <col min="30" max="30" width="10.28515625" style="69" customWidth="1"/>
    <col min="31" max="16384" width="9.140625" style="4"/>
  </cols>
  <sheetData>
    <row r="1" spans="1:30" x14ac:dyDescent="0.25">
      <c r="A1" s="1"/>
      <c r="B1" s="2"/>
      <c r="C1" s="3"/>
      <c r="D1" s="1"/>
      <c r="E1" s="6"/>
      <c r="F1" s="74"/>
      <c r="G1" s="74"/>
    </row>
    <row r="2" spans="1:30" ht="45" customHeight="1" x14ac:dyDescent="0.25">
      <c r="A2" s="7"/>
      <c r="B2" s="8"/>
      <c r="C2" s="6" t="s">
        <v>14</v>
      </c>
      <c r="D2" s="7"/>
      <c r="E2" s="84" t="s">
        <v>126</v>
      </c>
      <c r="F2" s="84"/>
      <c r="G2" s="84"/>
      <c r="H2" s="84"/>
      <c r="I2" s="84"/>
      <c r="J2" s="84"/>
      <c r="K2" s="84"/>
      <c r="L2" s="84"/>
      <c r="M2" s="84"/>
      <c r="N2" s="84"/>
    </row>
    <row r="3" spans="1:30" s="9" customFormat="1" ht="68.25" customHeight="1" x14ac:dyDescent="0.25">
      <c r="A3" s="88" t="s">
        <v>0</v>
      </c>
      <c r="B3" s="90" t="s">
        <v>1</v>
      </c>
      <c r="C3" s="90" t="s">
        <v>2</v>
      </c>
      <c r="D3" s="90" t="s">
        <v>3</v>
      </c>
      <c r="E3" s="92" t="s">
        <v>4</v>
      </c>
      <c r="F3" s="100" t="s">
        <v>15</v>
      </c>
      <c r="G3" s="100" t="s">
        <v>5</v>
      </c>
      <c r="H3" s="90" t="s">
        <v>7</v>
      </c>
      <c r="I3" s="90" t="s">
        <v>8</v>
      </c>
      <c r="J3" s="102" t="s">
        <v>111</v>
      </c>
      <c r="K3" s="103"/>
      <c r="L3" s="102" t="s">
        <v>114</v>
      </c>
      <c r="M3" s="103"/>
      <c r="N3" s="102" t="s">
        <v>115</v>
      </c>
      <c r="O3" s="103"/>
      <c r="P3" s="102" t="s">
        <v>116</v>
      </c>
      <c r="Q3" s="103"/>
      <c r="R3" s="102" t="s">
        <v>125</v>
      </c>
      <c r="S3" s="103"/>
      <c r="T3" s="104" t="s">
        <v>117</v>
      </c>
      <c r="U3" s="105"/>
      <c r="V3" s="102" t="s">
        <v>118</v>
      </c>
      <c r="W3" s="103"/>
      <c r="X3" s="102" t="s">
        <v>119</v>
      </c>
      <c r="Y3" s="103"/>
      <c r="Z3" s="102" t="s">
        <v>120</v>
      </c>
      <c r="AA3" s="103"/>
      <c r="AB3" s="96" t="s">
        <v>121</v>
      </c>
      <c r="AC3" s="97"/>
      <c r="AD3" s="70" t="s">
        <v>124</v>
      </c>
    </row>
    <row r="4" spans="1:30" s="9" customFormat="1" ht="24" customHeight="1" x14ac:dyDescent="0.25">
      <c r="A4" s="89"/>
      <c r="B4" s="91"/>
      <c r="C4" s="91"/>
      <c r="D4" s="91"/>
      <c r="E4" s="93"/>
      <c r="F4" s="101"/>
      <c r="G4" s="101"/>
      <c r="H4" s="91"/>
      <c r="I4" s="91"/>
      <c r="J4" s="106" t="s">
        <v>112</v>
      </c>
      <c r="K4" s="106" t="s">
        <v>113</v>
      </c>
      <c r="L4" s="106" t="s">
        <v>112</v>
      </c>
      <c r="M4" s="106" t="s">
        <v>113</v>
      </c>
      <c r="N4" s="106"/>
      <c r="O4" s="106"/>
      <c r="P4" s="106"/>
      <c r="Q4" s="106"/>
      <c r="R4" s="106"/>
      <c r="S4" s="106"/>
      <c r="T4" s="106"/>
      <c r="U4" s="106"/>
      <c r="V4" s="106"/>
      <c r="W4" s="106"/>
      <c r="X4" s="106"/>
      <c r="Y4" s="106"/>
      <c r="Z4" s="106"/>
      <c r="AA4" s="106"/>
      <c r="AB4" s="66" t="s">
        <v>122</v>
      </c>
      <c r="AC4" s="66" t="s">
        <v>123</v>
      </c>
      <c r="AD4" s="70"/>
    </row>
    <row r="5" spans="1:30" ht="192" x14ac:dyDescent="0.25">
      <c r="A5" s="10">
        <v>1</v>
      </c>
      <c r="B5" s="11" t="s">
        <v>10</v>
      </c>
      <c r="C5" s="12" t="s">
        <v>16</v>
      </c>
      <c r="D5" s="12" t="s">
        <v>11</v>
      </c>
      <c r="E5" s="13">
        <v>62</v>
      </c>
      <c r="F5" s="75">
        <v>160000</v>
      </c>
      <c r="G5" s="76">
        <f t="shared" ref="G5:G47" si="0">F5*E5</f>
        <v>9920000</v>
      </c>
      <c r="H5" s="85" t="s">
        <v>100</v>
      </c>
      <c r="I5" s="85" t="s">
        <v>101</v>
      </c>
      <c r="J5" s="73"/>
      <c r="K5" s="73">
        <f>E5*J5</f>
        <v>0</v>
      </c>
      <c r="L5" s="73"/>
      <c r="M5" s="73">
        <f>L5*E5</f>
        <v>0</v>
      </c>
      <c r="N5" s="73"/>
      <c r="O5" s="73">
        <f>N5*E5</f>
        <v>0</v>
      </c>
      <c r="P5" s="73"/>
      <c r="Q5" s="73">
        <f>P5*E5</f>
        <v>0</v>
      </c>
      <c r="R5" s="73">
        <v>160000</v>
      </c>
      <c r="S5" s="73">
        <f>R5*E5</f>
        <v>9920000</v>
      </c>
      <c r="T5" s="73"/>
      <c r="U5" s="73">
        <f>T5*E5</f>
        <v>0</v>
      </c>
      <c r="V5" s="73"/>
      <c r="W5" s="73">
        <f>V5*E5</f>
        <v>0</v>
      </c>
      <c r="X5" s="73"/>
      <c r="Y5" s="73">
        <f>X5*E5</f>
        <v>0</v>
      </c>
      <c r="Z5" s="73"/>
      <c r="AA5" s="73">
        <f>Z5*E5</f>
        <v>0</v>
      </c>
      <c r="AB5" s="68" t="s">
        <v>125</v>
      </c>
      <c r="AC5" s="68"/>
      <c r="AD5" s="71" t="s">
        <v>128</v>
      </c>
    </row>
    <row r="6" spans="1:30" ht="408" x14ac:dyDescent="0.2">
      <c r="A6" s="16">
        <v>2</v>
      </c>
      <c r="B6" s="11" t="s">
        <v>12</v>
      </c>
      <c r="C6" s="61" t="s">
        <v>13</v>
      </c>
      <c r="D6" s="12" t="s">
        <v>11</v>
      </c>
      <c r="E6" s="13">
        <v>52</v>
      </c>
      <c r="F6" s="75">
        <v>350000</v>
      </c>
      <c r="G6" s="76">
        <f t="shared" si="0"/>
        <v>18200000</v>
      </c>
      <c r="H6" s="86"/>
      <c r="I6" s="86"/>
      <c r="J6" s="73"/>
      <c r="K6" s="73">
        <f t="shared" ref="K6:K34" si="1">E6*J6</f>
        <v>0</v>
      </c>
      <c r="L6" s="73"/>
      <c r="M6" s="73">
        <f t="shared" ref="M6:M34" si="2">L6*E6</f>
        <v>0</v>
      </c>
      <c r="N6" s="73"/>
      <c r="O6" s="73">
        <f t="shared" ref="O6:O34" si="3">N6*E6</f>
        <v>0</v>
      </c>
      <c r="P6" s="73"/>
      <c r="Q6" s="73">
        <f t="shared" ref="Q6:Q34" si="4">P6*E6</f>
        <v>0</v>
      </c>
      <c r="R6" s="73">
        <v>350000</v>
      </c>
      <c r="S6" s="73">
        <f t="shared" ref="S6:S34" si="5">R6*E6</f>
        <v>18200000</v>
      </c>
      <c r="T6" s="73"/>
      <c r="U6" s="73">
        <f t="shared" ref="U6:U34" si="6">T6*E6</f>
        <v>0</v>
      </c>
      <c r="V6" s="73"/>
      <c r="W6" s="73">
        <f t="shared" ref="W6:W34" si="7">V6*E6</f>
        <v>0</v>
      </c>
      <c r="X6" s="73"/>
      <c r="Y6" s="73">
        <f t="shared" ref="Y6:Y34" si="8">X6*E6</f>
        <v>0</v>
      </c>
      <c r="Z6" s="73"/>
      <c r="AA6" s="73">
        <f t="shared" ref="AA6:AA34" si="9">Z6*E6</f>
        <v>0</v>
      </c>
      <c r="AB6" s="68" t="s">
        <v>125</v>
      </c>
      <c r="AC6" s="68"/>
      <c r="AD6" s="71" t="s">
        <v>129</v>
      </c>
    </row>
    <row r="7" spans="1:30" ht="120" x14ac:dyDescent="0.2">
      <c r="A7" s="10">
        <v>3</v>
      </c>
      <c r="B7" s="17" t="s">
        <v>17</v>
      </c>
      <c r="C7" s="18" t="s">
        <v>18</v>
      </c>
      <c r="D7" s="19" t="s">
        <v>6</v>
      </c>
      <c r="E7" s="20">
        <v>100000</v>
      </c>
      <c r="F7" s="75">
        <v>83</v>
      </c>
      <c r="G7" s="76">
        <f t="shared" si="0"/>
        <v>8300000</v>
      </c>
      <c r="H7" s="86"/>
      <c r="I7" s="86"/>
      <c r="J7" s="73"/>
      <c r="K7" s="73">
        <f t="shared" si="1"/>
        <v>0</v>
      </c>
      <c r="L7" s="73"/>
      <c r="M7" s="73">
        <f t="shared" si="2"/>
        <v>0</v>
      </c>
      <c r="N7" s="73"/>
      <c r="O7" s="73">
        <f t="shared" si="3"/>
        <v>0</v>
      </c>
      <c r="P7" s="73"/>
      <c r="Q7" s="73">
        <f t="shared" si="4"/>
        <v>0</v>
      </c>
      <c r="R7" s="73"/>
      <c r="S7" s="73">
        <f t="shared" si="5"/>
        <v>0</v>
      </c>
      <c r="T7" s="73">
        <v>82</v>
      </c>
      <c r="U7" s="73">
        <f t="shared" si="6"/>
        <v>8200000</v>
      </c>
      <c r="V7" s="73">
        <v>83</v>
      </c>
      <c r="W7" s="73">
        <f t="shared" si="7"/>
        <v>8300000</v>
      </c>
      <c r="X7" s="73">
        <v>69</v>
      </c>
      <c r="Y7" s="73">
        <f t="shared" si="8"/>
        <v>6900000</v>
      </c>
      <c r="Z7" s="73"/>
      <c r="AA7" s="73">
        <f t="shared" si="9"/>
        <v>0</v>
      </c>
      <c r="AB7" s="68" t="s">
        <v>119</v>
      </c>
      <c r="AC7" s="68" t="s">
        <v>117</v>
      </c>
      <c r="AD7" s="71" t="s">
        <v>130</v>
      </c>
    </row>
    <row r="8" spans="1:30" ht="96" x14ac:dyDescent="0.25">
      <c r="A8" s="10">
        <v>4</v>
      </c>
      <c r="B8" s="21" t="s">
        <v>19</v>
      </c>
      <c r="C8" s="22" t="s">
        <v>20</v>
      </c>
      <c r="D8" s="23" t="s">
        <v>21</v>
      </c>
      <c r="E8" s="24">
        <v>7</v>
      </c>
      <c r="F8" s="77">
        <v>1104000</v>
      </c>
      <c r="G8" s="76">
        <f t="shared" si="0"/>
        <v>7728000</v>
      </c>
      <c r="H8" s="86"/>
      <c r="I8" s="86"/>
      <c r="J8" s="73"/>
      <c r="K8" s="73">
        <f t="shared" si="1"/>
        <v>0</v>
      </c>
      <c r="L8" s="73"/>
      <c r="M8" s="73">
        <f t="shared" si="2"/>
        <v>0</v>
      </c>
      <c r="N8" s="73">
        <v>1104000</v>
      </c>
      <c r="O8" s="73">
        <f t="shared" si="3"/>
        <v>7728000</v>
      </c>
      <c r="P8" s="73"/>
      <c r="Q8" s="73">
        <f t="shared" si="4"/>
        <v>0</v>
      </c>
      <c r="R8" s="73"/>
      <c r="S8" s="73">
        <f t="shared" si="5"/>
        <v>0</v>
      </c>
      <c r="T8" s="73"/>
      <c r="U8" s="73">
        <f t="shared" si="6"/>
        <v>0</v>
      </c>
      <c r="V8" s="73"/>
      <c r="W8" s="73">
        <f t="shared" si="7"/>
        <v>0</v>
      </c>
      <c r="X8" s="73"/>
      <c r="Y8" s="73">
        <f t="shared" si="8"/>
        <v>0</v>
      </c>
      <c r="Z8" s="73"/>
      <c r="AA8" s="73">
        <f t="shared" si="9"/>
        <v>0</v>
      </c>
      <c r="AB8" s="68" t="s">
        <v>115</v>
      </c>
      <c r="AC8" s="68"/>
      <c r="AD8" s="71" t="s">
        <v>131</v>
      </c>
    </row>
    <row r="9" spans="1:30" ht="108" x14ac:dyDescent="0.25">
      <c r="A9" s="16">
        <v>5</v>
      </c>
      <c r="B9" s="26" t="s">
        <v>22</v>
      </c>
      <c r="C9" s="63" t="s">
        <v>23</v>
      </c>
      <c r="D9" s="27" t="s">
        <v>6</v>
      </c>
      <c r="E9" s="16">
        <v>7</v>
      </c>
      <c r="F9" s="78">
        <v>403200</v>
      </c>
      <c r="G9" s="76">
        <f t="shared" si="0"/>
        <v>2822400</v>
      </c>
      <c r="H9" s="86"/>
      <c r="I9" s="86"/>
      <c r="J9" s="73"/>
      <c r="K9" s="73">
        <f t="shared" si="1"/>
        <v>0</v>
      </c>
      <c r="L9" s="73"/>
      <c r="M9" s="73">
        <f t="shared" si="2"/>
        <v>0</v>
      </c>
      <c r="N9" s="73">
        <v>403200</v>
      </c>
      <c r="O9" s="73">
        <f t="shared" si="3"/>
        <v>2822400</v>
      </c>
      <c r="P9" s="73"/>
      <c r="Q9" s="73">
        <f t="shared" si="4"/>
        <v>0</v>
      </c>
      <c r="R9" s="73"/>
      <c r="S9" s="73">
        <f t="shared" si="5"/>
        <v>0</v>
      </c>
      <c r="T9" s="73"/>
      <c r="U9" s="73">
        <f t="shared" si="6"/>
        <v>0</v>
      </c>
      <c r="V9" s="73"/>
      <c r="W9" s="73">
        <f t="shared" si="7"/>
        <v>0</v>
      </c>
      <c r="X9" s="73"/>
      <c r="Y9" s="73">
        <f t="shared" si="8"/>
        <v>0</v>
      </c>
      <c r="Z9" s="73"/>
      <c r="AA9" s="73">
        <f t="shared" si="9"/>
        <v>0</v>
      </c>
      <c r="AB9" s="68" t="s">
        <v>115</v>
      </c>
      <c r="AC9" s="68"/>
      <c r="AD9" s="71" t="s">
        <v>132</v>
      </c>
    </row>
    <row r="10" spans="1:30" ht="409.5" x14ac:dyDescent="0.25">
      <c r="A10" s="10">
        <v>6</v>
      </c>
      <c r="B10" s="29" t="s">
        <v>24</v>
      </c>
      <c r="C10" s="30" t="s">
        <v>25</v>
      </c>
      <c r="D10" s="13" t="s">
        <v>21</v>
      </c>
      <c r="E10" s="31">
        <v>100</v>
      </c>
      <c r="F10" s="78">
        <v>146000</v>
      </c>
      <c r="G10" s="76">
        <f t="shared" si="0"/>
        <v>14600000</v>
      </c>
      <c r="H10" s="86"/>
      <c r="I10" s="86"/>
      <c r="J10" s="73"/>
      <c r="K10" s="73">
        <f t="shared" si="1"/>
        <v>0</v>
      </c>
      <c r="L10" s="73"/>
      <c r="M10" s="73">
        <f t="shared" si="2"/>
        <v>0</v>
      </c>
      <c r="N10" s="73"/>
      <c r="O10" s="73">
        <f t="shared" si="3"/>
        <v>0</v>
      </c>
      <c r="P10" s="73"/>
      <c r="Q10" s="73">
        <f t="shared" si="4"/>
        <v>0</v>
      </c>
      <c r="R10" s="73"/>
      <c r="S10" s="73">
        <f t="shared" si="5"/>
        <v>0</v>
      </c>
      <c r="T10" s="73">
        <v>140000</v>
      </c>
      <c r="U10" s="73">
        <f t="shared" si="6"/>
        <v>14000000</v>
      </c>
      <c r="V10" s="73">
        <v>146000</v>
      </c>
      <c r="W10" s="73">
        <f t="shared" si="7"/>
        <v>14600000</v>
      </c>
      <c r="X10" s="73"/>
      <c r="Y10" s="73">
        <f t="shared" si="8"/>
        <v>0</v>
      </c>
      <c r="Z10" s="73">
        <v>78000</v>
      </c>
      <c r="AA10" s="73">
        <f t="shared" si="9"/>
        <v>7800000</v>
      </c>
      <c r="AB10" s="68" t="s">
        <v>120</v>
      </c>
      <c r="AC10" s="68" t="s">
        <v>117</v>
      </c>
      <c r="AD10" s="71" t="s">
        <v>133</v>
      </c>
    </row>
    <row r="11" spans="1:30" ht="324" x14ac:dyDescent="0.25">
      <c r="A11" s="10">
        <v>7</v>
      </c>
      <c r="B11" s="32" t="s">
        <v>134</v>
      </c>
      <c r="C11" s="33" t="s">
        <v>27</v>
      </c>
      <c r="D11" s="34" t="s">
        <v>21</v>
      </c>
      <c r="E11" s="13">
        <v>4</v>
      </c>
      <c r="F11" s="75">
        <v>19360</v>
      </c>
      <c r="G11" s="76">
        <f t="shared" si="0"/>
        <v>77440</v>
      </c>
      <c r="H11" s="86"/>
      <c r="I11" s="86"/>
      <c r="J11" s="73"/>
      <c r="K11" s="73">
        <f t="shared" si="1"/>
        <v>0</v>
      </c>
      <c r="L11" s="73"/>
      <c r="M11" s="73">
        <f t="shared" si="2"/>
        <v>0</v>
      </c>
      <c r="N11" s="73"/>
      <c r="O11" s="73">
        <f t="shared" si="3"/>
        <v>0</v>
      </c>
      <c r="P11" s="73"/>
      <c r="Q11" s="73">
        <f t="shared" si="4"/>
        <v>0</v>
      </c>
      <c r="R11" s="73"/>
      <c r="S11" s="73">
        <f t="shared" si="5"/>
        <v>0</v>
      </c>
      <c r="T11" s="73">
        <v>19300</v>
      </c>
      <c r="U11" s="73">
        <f t="shared" si="6"/>
        <v>77200</v>
      </c>
      <c r="V11" s="73">
        <v>19360</v>
      </c>
      <c r="W11" s="73">
        <f t="shared" si="7"/>
        <v>77440</v>
      </c>
      <c r="X11" s="73"/>
      <c r="Y11" s="73">
        <f t="shared" si="8"/>
        <v>0</v>
      </c>
      <c r="Z11" s="73"/>
      <c r="AA11" s="73">
        <f t="shared" si="9"/>
        <v>0</v>
      </c>
      <c r="AB11" s="68" t="s">
        <v>117</v>
      </c>
      <c r="AC11" s="68" t="s">
        <v>118</v>
      </c>
      <c r="AD11" s="32" t="s">
        <v>134</v>
      </c>
    </row>
    <row r="12" spans="1:30" ht="360" x14ac:dyDescent="0.25">
      <c r="A12" s="16">
        <v>8</v>
      </c>
      <c r="B12" s="32" t="s">
        <v>135</v>
      </c>
      <c r="C12" s="35" t="s">
        <v>29</v>
      </c>
      <c r="D12" s="34" t="s">
        <v>21</v>
      </c>
      <c r="E12" s="13">
        <v>4</v>
      </c>
      <c r="F12" s="75">
        <v>19360</v>
      </c>
      <c r="G12" s="76">
        <f t="shared" si="0"/>
        <v>77440</v>
      </c>
      <c r="H12" s="86"/>
      <c r="I12" s="86"/>
      <c r="J12" s="73"/>
      <c r="K12" s="73">
        <f t="shared" si="1"/>
        <v>0</v>
      </c>
      <c r="L12" s="73"/>
      <c r="M12" s="73">
        <f t="shared" si="2"/>
        <v>0</v>
      </c>
      <c r="N12" s="73"/>
      <c r="O12" s="73">
        <f t="shared" si="3"/>
        <v>0</v>
      </c>
      <c r="P12" s="73"/>
      <c r="Q12" s="73">
        <f t="shared" si="4"/>
        <v>0</v>
      </c>
      <c r="R12" s="73"/>
      <c r="S12" s="73">
        <f t="shared" si="5"/>
        <v>0</v>
      </c>
      <c r="T12" s="73">
        <v>19300</v>
      </c>
      <c r="U12" s="73">
        <f t="shared" si="6"/>
        <v>77200</v>
      </c>
      <c r="V12" s="73">
        <v>19360</v>
      </c>
      <c r="W12" s="73">
        <f t="shared" si="7"/>
        <v>77440</v>
      </c>
      <c r="X12" s="73"/>
      <c r="Y12" s="73">
        <f t="shared" si="8"/>
        <v>0</v>
      </c>
      <c r="Z12" s="73"/>
      <c r="AA12" s="73">
        <f t="shared" si="9"/>
        <v>0</v>
      </c>
      <c r="AB12" s="68" t="s">
        <v>117</v>
      </c>
      <c r="AC12" s="68" t="s">
        <v>118</v>
      </c>
      <c r="AD12" s="32" t="s">
        <v>135</v>
      </c>
    </row>
    <row r="13" spans="1:30" ht="264" x14ac:dyDescent="0.25">
      <c r="A13" s="10">
        <v>9</v>
      </c>
      <c r="B13" s="32" t="s">
        <v>136</v>
      </c>
      <c r="C13" s="35" t="s">
        <v>31</v>
      </c>
      <c r="D13" s="34" t="s">
        <v>21</v>
      </c>
      <c r="E13" s="13">
        <v>3</v>
      </c>
      <c r="F13" s="75">
        <v>19360</v>
      </c>
      <c r="G13" s="76">
        <f t="shared" si="0"/>
        <v>58080</v>
      </c>
      <c r="H13" s="86"/>
      <c r="I13" s="86"/>
      <c r="J13" s="73"/>
      <c r="K13" s="73">
        <f t="shared" si="1"/>
        <v>0</v>
      </c>
      <c r="L13" s="73"/>
      <c r="M13" s="73">
        <f t="shared" si="2"/>
        <v>0</v>
      </c>
      <c r="N13" s="73"/>
      <c r="O13" s="73">
        <f t="shared" si="3"/>
        <v>0</v>
      </c>
      <c r="P13" s="73"/>
      <c r="Q13" s="73">
        <f t="shared" si="4"/>
        <v>0</v>
      </c>
      <c r="R13" s="73"/>
      <c r="S13" s="73">
        <f t="shared" si="5"/>
        <v>0</v>
      </c>
      <c r="T13" s="73">
        <v>19300</v>
      </c>
      <c r="U13" s="73">
        <f t="shared" si="6"/>
        <v>57900</v>
      </c>
      <c r="V13" s="73">
        <v>19360</v>
      </c>
      <c r="W13" s="73">
        <f t="shared" si="7"/>
        <v>58080</v>
      </c>
      <c r="X13" s="73"/>
      <c r="Y13" s="73">
        <f t="shared" si="8"/>
        <v>0</v>
      </c>
      <c r="Z13" s="73"/>
      <c r="AA13" s="73">
        <f t="shared" si="9"/>
        <v>0</v>
      </c>
      <c r="AB13" s="68" t="s">
        <v>117</v>
      </c>
      <c r="AC13" s="68" t="s">
        <v>118</v>
      </c>
      <c r="AD13" s="32" t="s">
        <v>136</v>
      </c>
    </row>
    <row r="14" spans="1:30" ht="312" x14ac:dyDescent="0.25">
      <c r="A14" s="10">
        <v>10</v>
      </c>
      <c r="B14" s="32" t="s">
        <v>137</v>
      </c>
      <c r="C14" s="35" t="s">
        <v>33</v>
      </c>
      <c r="D14" s="34" t="s">
        <v>21</v>
      </c>
      <c r="E14" s="13">
        <v>3</v>
      </c>
      <c r="F14" s="75">
        <v>13700</v>
      </c>
      <c r="G14" s="76">
        <f t="shared" si="0"/>
        <v>41100</v>
      </c>
      <c r="H14" s="86"/>
      <c r="I14" s="86"/>
      <c r="J14" s="73"/>
      <c r="K14" s="73">
        <f t="shared" si="1"/>
        <v>0</v>
      </c>
      <c r="L14" s="73"/>
      <c r="M14" s="73">
        <f t="shared" si="2"/>
        <v>0</v>
      </c>
      <c r="N14" s="73"/>
      <c r="O14" s="73">
        <f t="shared" si="3"/>
        <v>0</v>
      </c>
      <c r="P14" s="73"/>
      <c r="Q14" s="73">
        <f t="shared" si="4"/>
        <v>0</v>
      </c>
      <c r="R14" s="73"/>
      <c r="S14" s="73">
        <f t="shared" si="5"/>
        <v>0</v>
      </c>
      <c r="T14" s="73">
        <v>13650</v>
      </c>
      <c r="U14" s="73">
        <f t="shared" si="6"/>
        <v>40950</v>
      </c>
      <c r="V14" s="73">
        <v>13700</v>
      </c>
      <c r="W14" s="73">
        <f t="shared" si="7"/>
        <v>41100</v>
      </c>
      <c r="X14" s="73"/>
      <c r="Y14" s="73">
        <f t="shared" si="8"/>
        <v>0</v>
      </c>
      <c r="Z14" s="73"/>
      <c r="AA14" s="73">
        <f t="shared" si="9"/>
        <v>0</v>
      </c>
      <c r="AB14" s="68" t="s">
        <v>117</v>
      </c>
      <c r="AC14" s="68" t="s">
        <v>118</v>
      </c>
      <c r="AD14" s="32" t="s">
        <v>137</v>
      </c>
    </row>
    <row r="15" spans="1:30" ht="300" x14ac:dyDescent="0.25">
      <c r="A15" s="16">
        <v>11</v>
      </c>
      <c r="B15" s="32" t="s">
        <v>138</v>
      </c>
      <c r="C15" s="35" t="s">
        <v>35</v>
      </c>
      <c r="D15" s="34" t="s">
        <v>21</v>
      </c>
      <c r="E15" s="13">
        <v>3</v>
      </c>
      <c r="F15" s="75">
        <v>26900</v>
      </c>
      <c r="G15" s="76">
        <f t="shared" si="0"/>
        <v>80700</v>
      </c>
      <c r="H15" s="86"/>
      <c r="I15" s="86"/>
      <c r="J15" s="73"/>
      <c r="K15" s="73">
        <f t="shared" si="1"/>
        <v>0</v>
      </c>
      <c r="L15" s="73"/>
      <c r="M15" s="73">
        <f t="shared" si="2"/>
        <v>0</v>
      </c>
      <c r="N15" s="73"/>
      <c r="O15" s="73">
        <f t="shared" si="3"/>
        <v>0</v>
      </c>
      <c r="P15" s="73"/>
      <c r="Q15" s="73">
        <f t="shared" si="4"/>
        <v>0</v>
      </c>
      <c r="R15" s="73"/>
      <c r="S15" s="73">
        <f t="shared" si="5"/>
        <v>0</v>
      </c>
      <c r="T15" s="73">
        <v>26850</v>
      </c>
      <c r="U15" s="73">
        <f t="shared" si="6"/>
        <v>80550</v>
      </c>
      <c r="V15" s="73">
        <v>26900</v>
      </c>
      <c r="W15" s="73">
        <f t="shared" si="7"/>
        <v>80700</v>
      </c>
      <c r="X15" s="73"/>
      <c r="Y15" s="73">
        <f t="shared" si="8"/>
        <v>0</v>
      </c>
      <c r="Z15" s="73"/>
      <c r="AA15" s="73">
        <f t="shared" si="9"/>
        <v>0</v>
      </c>
      <c r="AB15" s="68" t="s">
        <v>117</v>
      </c>
      <c r="AC15" s="68" t="s">
        <v>118</v>
      </c>
      <c r="AD15" s="32" t="s">
        <v>138</v>
      </c>
    </row>
    <row r="16" spans="1:30" ht="252" x14ac:dyDescent="0.25">
      <c r="A16" s="10">
        <v>12</v>
      </c>
      <c r="B16" s="32" t="s">
        <v>139</v>
      </c>
      <c r="C16" s="35" t="s">
        <v>37</v>
      </c>
      <c r="D16" s="34" t="s">
        <v>21</v>
      </c>
      <c r="E16" s="13">
        <v>4</v>
      </c>
      <c r="F16" s="75">
        <v>26900</v>
      </c>
      <c r="G16" s="76">
        <f t="shared" si="0"/>
        <v>107600</v>
      </c>
      <c r="H16" s="86"/>
      <c r="I16" s="86"/>
      <c r="J16" s="73"/>
      <c r="K16" s="73">
        <f t="shared" si="1"/>
        <v>0</v>
      </c>
      <c r="L16" s="73"/>
      <c r="M16" s="73">
        <f t="shared" si="2"/>
        <v>0</v>
      </c>
      <c r="N16" s="73"/>
      <c r="O16" s="73">
        <f t="shared" si="3"/>
        <v>0</v>
      </c>
      <c r="P16" s="73"/>
      <c r="Q16" s="73">
        <f t="shared" si="4"/>
        <v>0</v>
      </c>
      <c r="R16" s="73"/>
      <c r="S16" s="73">
        <f t="shared" si="5"/>
        <v>0</v>
      </c>
      <c r="T16" s="73">
        <v>26850</v>
      </c>
      <c r="U16" s="73">
        <f t="shared" si="6"/>
        <v>107400</v>
      </c>
      <c r="V16" s="73">
        <v>26900</v>
      </c>
      <c r="W16" s="73">
        <f t="shared" si="7"/>
        <v>107600</v>
      </c>
      <c r="X16" s="73"/>
      <c r="Y16" s="73">
        <f t="shared" si="8"/>
        <v>0</v>
      </c>
      <c r="Z16" s="73"/>
      <c r="AA16" s="73">
        <f t="shared" si="9"/>
        <v>0</v>
      </c>
      <c r="AB16" s="68" t="s">
        <v>117</v>
      </c>
      <c r="AC16" s="68" t="s">
        <v>118</v>
      </c>
      <c r="AD16" s="32" t="s">
        <v>139</v>
      </c>
    </row>
    <row r="17" spans="1:30" ht="300" x14ac:dyDescent="0.25">
      <c r="A17" s="10">
        <v>13</v>
      </c>
      <c r="B17" s="32" t="s">
        <v>140</v>
      </c>
      <c r="C17" s="35" t="s">
        <v>39</v>
      </c>
      <c r="D17" s="34" t="s">
        <v>21</v>
      </c>
      <c r="E17" s="13">
        <v>4</v>
      </c>
      <c r="F17" s="75">
        <v>23600</v>
      </c>
      <c r="G17" s="76">
        <f t="shared" si="0"/>
        <v>94400</v>
      </c>
      <c r="H17" s="86"/>
      <c r="I17" s="86"/>
      <c r="J17" s="73"/>
      <c r="K17" s="73">
        <f t="shared" si="1"/>
        <v>0</v>
      </c>
      <c r="L17" s="73"/>
      <c r="M17" s="73">
        <f t="shared" si="2"/>
        <v>0</v>
      </c>
      <c r="N17" s="73"/>
      <c r="O17" s="73">
        <f t="shared" si="3"/>
        <v>0</v>
      </c>
      <c r="P17" s="73"/>
      <c r="Q17" s="73">
        <f t="shared" si="4"/>
        <v>0</v>
      </c>
      <c r="R17" s="73"/>
      <c r="S17" s="73">
        <f t="shared" si="5"/>
        <v>0</v>
      </c>
      <c r="T17" s="73">
        <v>23550</v>
      </c>
      <c r="U17" s="73">
        <f t="shared" si="6"/>
        <v>94200</v>
      </c>
      <c r="V17" s="73">
        <v>23600</v>
      </c>
      <c r="W17" s="73">
        <f t="shared" si="7"/>
        <v>94400</v>
      </c>
      <c r="X17" s="73"/>
      <c r="Y17" s="73">
        <f t="shared" si="8"/>
        <v>0</v>
      </c>
      <c r="Z17" s="73"/>
      <c r="AA17" s="73">
        <f t="shared" si="9"/>
        <v>0</v>
      </c>
      <c r="AB17" s="68" t="s">
        <v>117</v>
      </c>
      <c r="AC17" s="68" t="s">
        <v>118</v>
      </c>
      <c r="AD17" s="32" t="s">
        <v>140</v>
      </c>
    </row>
    <row r="18" spans="1:30" ht="300" x14ac:dyDescent="0.25">
      <c r="A18" s="16">
        <v>14</v>
      </c>
      <c r="B18" s="32" t="s">
        <v>141</v>
      </c>
      <c r="C18" s="35" t="s">
        <v>41</v>
      </c>
      <c r="D18" s="34" t="s">
        <v>21</v>
      </c>
      <c r="E18" s="13">
        <v>4</v>
      </c>
      <c r="F18" s="75">
        <v>31100</v>
      </c>
      <c r="G18" s="76">
        <f t="shared" si="0"/>
        <v>124400</v>
      </c>
      <c r="H18" s="86"/>
      <c r="I18" s="86"/>
      <c r="J18" s="73"/>
      <c r="K18" s="73">
        <f t="shared" si="1"/>
        <v>0</v>
      </c>
      <c r="L18" s="73"/>
      <c r="M18" s="73">
        <f t="shared" si="2"/>
        <v>0</v>
      </c>
      <c r="N18" s="73"/>
      <c r="O18" s="73">
        <f t="shared" si="3"/>
        <v>0</v>
      </c>
      <c r="P18" s="73"/>
      <c r="Q18" s="73">
        <f t="shared" si="4"/>
        <v>0</v>
      </c>
      <c r="R18" s="73"/>
      <c r="S18" s="73">
        <f t="shared" si="5"/>
        <v>0</v>
      </c>
      <c r="T18" s="73">
        <v>31050</v>
      </c>
      <c r="U18" s="73">
        <f t="shared" si="6"/>
        <v>124200</v>
      </c>
      <c r="V18" s="73">
        <v>31100</v>
      </c>
      <c r="W18" s="73">
        <f t="shared" si="7"/>
        <v>124400</v>
      </c>
      <c r="X18" s="73"/>
      <c r="Y18" s="73">
        <f t="shared" si="8"/>
        <v>0</v>
      </c>
      <c r="Z18" s="73"/>
      <c r="AA18" s="73">
        <f t="shared" si="9"/>
        <v>0</v>
      </c>
      <c r="AB18" s="68" t="s">
        <v>117</v>
      </c>
      <c r="AC18" s="68" t="s">
        <v>118</v>
      </c>
      <c r="AD18" s="32" t="s">
        <v>141</v>
      </c>
    </row>
    <row r="19" spans="1:30" ht="324" x14ac:dyDescent="0.25">
      <c r="A19" s="10">
        <v>15</v>
      </c>
      <c r="B19" s="32" t="s">
        <v>142</v>
      </c>
      <c r="C19" s="36" t="s">
        <v>43</v>
      </c>
      <c r="D19" s="34" t="s">
        <v>21</v>
      </c>
      <c r="E19" s="24">
        <v>3</v>
      </c>
      <c r="F19" s="77">
        <v>31100</v>
      </c>
      <c r="G19" s="76">
        <f t="shared" si="0"/>
        <v>93300</v>
      </c>
      <c r="H19" s="86"/>
      <c r="I19" s="86"/>
      <c r="J19" s="73"/>
      <c r="K19" s="73">
        <f t="shared" si="1"/>
        <v>0</v>
      </c>
      <c r="L19" s="73"/>
      <c r="M19" s="73">
        <f t="shared" si="2"/>
        <v>0</v>
      </c>
      <c r="N19" s="73"/>
      <c r="O19" s="73">
        <f t="shared" si="3"/>
        <v>0</v>
      </c>
      <c r="P19" s="73"/>
      <c r="Q19" s="73">
        <f t="shared" si="4"/>
        <v>0</v>
      </c>
      <c r="R19" s="73"/>
      <c r="S19" s="73">
        <f t="shared" si="5"/>
        <v>0</v>
      </c>
      <c r="T19" s="73">
        <v>31050</v>
      </c>
      <c r="U19" s="73">
        <f t="shared" si="6"/>
        <v>93150</v>
      </c>
      <c r="V19" s="73">
        <v>31100</v>
      </c>
      <c r="W19" s="73">
        <f t="shared" si="7"/>
        <v>93300</v>
      </c>
      <c r="X19" s="73"/>
      <c r="Y19" s="73">
        <f t="shared" si="8"/>
        <v>0</v>
      </c>
      <c r="Z19" s="73"/>
      <c r="AA19" s="73">
        <f t="shared" si="9"/>
        <v>0</v>
      </c>
      <c r="AB19" s="68" t="s">
        <v>117</v>
      </c>
      <c r="AC19" s="68" t="s">
        <v>118</v>
      </c>
      <c r="AD19" s="32" t="s">
        <v>142</v>
      </c>
    </row>
    <row r="20" spans="1:30" ht="360" x14ac:dyDescent="0.25">
      <c r="A20" s="10">
        <v>16</v>
      </c>
      <c r="B20" s="32" t="s">
        <v>143</v>
      </c>
      <c r="C20" s="35" t="s">
        <v>45</v>
      </c>
      <c r="D20" s="34" t="s">
        <v>21</v>
      </c>
      <c r="E20" s="24">
        <v>4</v>
      </c>
      <c r="F20" s="77">
        <v>75850</v>
      </c>
      <c r="G20" s="76">
        <f t="shared" si="0"/>
        <v>303400</v>
      </c>
      <c r="H20" s="86"/>
      <c r="I20" s="86"/>
      <c r="J20" s="73"/>
      <c r="K20" s="73">
        <f t="shared" si="1"/>
        <v>0</v>
      </c>
      <c r="L20" s="73"/>
      <c r="M20" s="73">
        <f t="shared" si="2"/>
        <v>0</v>
      </c>
      <c r="N20" s="73"/>
      <c r="O20" s="73">
        <f t="shared" si="3"/>
        <v>0</v>
      </c>
      <c r="P20" s="73"/>
      <c r="Q20" s="73">
        <f t="shared" si="4"/>
        <v>0</v>
      </c>
      <c r="R20" s="73"/>
      <c r="S20" s="73">
        <f t="shared" si="5"/>
        <v>0</v>
      </c>
      <c r="T20" s="73">
        <v>75800</v>
      </c>
      <c r="U20" s="73">
        <f t="shared" si="6"/>
        <v>303200</v>
      </c>
      <c r="V20" s="73">
        <v>75850</v>
      </c>
      <c r="W20" s="73">
        <f t="shared" si="7"/>
        <v>303400</v>
      </c>
      <c r="X20" s="73"/>
      <c r="Y20" s="73">
        <f t="shared" si="8"/>
        <v>0</v>
      </c>
      <c r="Z20" s="73"/>
      <c r="AA20" s="73">
        <f t="shared" si="9"/>
        <v>0</v>
      </c>
      <c r="AB20" s="68" t="s">
        <v>117</v>
      </c>
      <c r="AC20" s="68" t="s">
        <v>118</v>
      </c>
      <c r="AD20" s="32" t="s">
        <v>143</v>
      </c>
    </row>
    <row r="21" spans="1:30" ht="348" x14ac:dyDescent="0.25">
      <c r="A21" s="16">
        <v>17</v>
      </c>
      <c r="B21" s="32" t="s">
        <v>144</v>
      </c>
      <c r="C21" s="35" t="s">
        <v>47</v>
      </c>
      <c r="D21" s="34" t="s">
        <v>21</v>
      </c>
      <c r="E21" s="24">
        <v>4</v>
      </c>
      <c r="F21" s="77">
        <v>46700</v>
      </c>
      <c r="G21" s="76">
        <f t="shared" si="0"/>
        <v>186800</v>
      </c>
      <c r="H21" s="86"/>
      <c r="I21" s="86"/>
      <c r="J21" s="73"/>
      <c r="K21" s="73">
        <f t="shared" si="1"/>
        <v>0</v>
      </c>
      <c r="L21" s="73"/>
      <c r="M21" s="73">
        <f t="shared" si="2"/>
        <v>0</v>
      </c>
      <c r="N21" s="73"/>
      <c r="O21" s="73">
        <f t="shared" si="3"/>
        <v>0</v>
      </c>
      <c r="P21" s="73"/>
      <c r="Q21" s="73">
        <f t="shared" si="4"/>
        <v>0</v>
      </c>
      <c r="R21" s="73"/>
      <c r="S21" s="73">
        <f t="shared" si="5"/>
        <v>0</v>
      </c>
      <c r="T21" s="73">
        <v>46650</v>
      </c>
      <c r="U21" s="73">
        <f t="shared" si="6"/>
        <v>186600</v>
      </c>
      <c r="V21" s="73">
        <v>46700</v>
      </c>
      <c r="W21" s="73">
        <f t="shared" si="7"/>
        <v>186800</v>
      </c>
      <c r="X21" s="73"/>
      <c r="Y21" s="73">
        <f t="shared" si="8"/>
        <v>0</v>
      </c>
      <c r="Z21" s="73"/>
      <c r="AA21" s="73">
        <f t="shared" si="9"/>
        <v>0</v>
      </c>
      <c r="AB21" s="68" t="s">
        <v>117</v>
      </c>
      <c r="AC21" s="68" t="s">
        <v>118</v>
      </c>
      <c r="AD21" s="32" t="s">
        <v>144</v>
      </c>
    </row>
    <row r="22" spans="1:30" ht="384" x14ac:dyDescent="0.25">
      <c r="A22" s="10">
        <v>18</v>
      </c>
      <c r="B22" s="32" t="s">
        <v>145</v>
      </c>
      <c r="C22" s="35" t="s">
        <v>49</v>
      </c>
      <c r="D22" s="34" t="s">
        <v>21</v>
      </c>
      <c r="E22" s="24">
        <v>3</v>
      </c>
      <c r="F22" s="77">
        <v>54400</v>
      </c>
      <c r="G22" s="76">
        <f t="shared" si="0"/>
        <v>163200</v>
      </c>
      <c r="H22" s="86"/>
      <c r="I22" s="86"/>
      <c r="J22" s="73"/>
      <c r="K22" s="73">
        <f t="shared" si="1"/>
        <v>0</v>
      </c>
      <c r="L22" s="73"/>
      <c r="M22" s="73">
        <f t="shared" si="2"/>
        <v>0</v>
      </c>
      <c r="N22" s="73"/>
      <c r="O22" s="73">
        <f t="shared" si="3"/>
        <v>0</v>
      </c>
      <c r="P22" s="73"/>
      <c r="Q22" s="73">
        <f t="shared" si="4"/>
        <v>0</v>
      </c>
      <c r="R22" s="73"/>
      <c r="S22" s="73">
        <f t="shared" si="5"/>
        <v>0</v>
      </c>
      <c r="T22" s="73">
        <v>54350</v>
      </c>
      <c r="U22" s="73">
        <f t="shared" si="6"/>
        <v>163050</v>
      </c>
      <c r="V22" s="73">
        <v>54400</v>
      </c>
      <c r="W22" s="73">
        <f t="shared" si="7"/>
        <v>163200</v>
      </c>
      <c r="X22" s="73"/>
      <c r="Y22" s="73">
        <f t="shared" si="8"/>
        <v>0</v>
      </c>
      <c r="Z22" s="73"/>
      <c r="AA22" s="73">
        <f t="shared" si="9"/>
        <v>0</v>
      </c>
      <c r="AB22" s="68" t="s">
        <v>117</v>
      </c>
      <c r="AC22" s="68" t="s">
        <v>118</v>
      </c>
      <c r="AD22" s="32" t="s">
        <v>145</v>
      </c>
    </row>
    <row r="23" spans="1:30" ht="384" x14ac:dyDescent="0.25">
      <c r="A23" s="10">
        <v>19</v>
      </c>
      <c r="B23" s="32" t="s">
        <v>146</v>
      </c>
      <c r="C23" s="35" t="s">
        <v>51</v>
      </c>
      <c r="D23" s="34" t="s">
        <v>21</v>
      </c>
      <c r="E23" s="24">
        <v>1</v>
      </c>
      <c r="F23" s="77">
        <v>200700</v>
      </c>
      <c r="G23" s="76">
        <f t="shared" si="0"/>
        <v>200700</v>
      </c>
      <c r="H23" s="86"/>
      <c r="I23" s="86"/>
      <c r="J23" s="73"/>
      <c r="K23" s="73">
        <f t="shared" si="1"/>
        <v>0</v>
      </c>
      <c r="L23" s="73"/>
      <c r="M23" s="73">
        <f t="shared" si="2"/>
        <v>0</v>
      </c>
      <c r="N23" s="73"/>
      <c r="O23" s="73">
        <f t="shared" si="3"/>
        <v>0</v>
      </c>
      <c r="P23" s="73"/>
      <c r="Q23" s="73">
        <f t="shared" si="4"/>
        <v>0</v>
      </c>
      <c r="R23" s="73"/>
      <c r="S23" s="73">
        <f t="shared" si="5"/>
        <v>0</v>
      </c>
      <c r="T23" s="73">
        <v>200650</v>
      </c>
      <c r="U23" s="73">
        <f t="shared" si="6"/>
        <v>200650</v>
      </c>
      <c r="V23" s="73">
        <v>200700</v>
      </c>
      <c r="W23" s="73">
        <f t="shared" si="7"/>
        <v>200700</v>
      </c>
      <c r="X23" s="73"/>
      <c r="Y23" s="73">
        <f t="shared" si="8"/>
        <v>0</v>
      </c>
      <c r="Z23" s="73"/>
      <c r="AA23" s="73">
        <f t="shared" si="9"/>
        <v>0</v>
      </c>
      <c r="AB23" s="68" t="s">
        <v>117</v>
      </c>
      <c r="AC23" s="68" t="s">
        <v>118</v>
      </c>
      <c r="AD23" s="32" t="s">
        <v>146</v>
      </c>
    </row>
    <row r="24" spans="1:30" ht="396" x14ac:dyDescent="0.25">
      <c r="A24" s="16">
        <v>20</v>
      </c>
      <c r="B24" s="32" t="s">
        <v>147</v>
      </c>
      <c r="C24" s="35" t="s">
        <v>53</v>
      </c>
      <c r="D24" s="34" t="s">
        <v>21</v>
      </c>
      <c r="E24" s="16">
        <v>1</v>
      </c>
      <c r="F24" s="73">
        <v>200700</v>
      </c>
      <c r="G24" s="76">
        <f t="shared" si="0"/>
        <v>200700</v>
      </c>
      <c r="H24" s="86"/>
      <c r="I24" s="86"/>
      <c r="J24" s="73"/>
      <c r="K24" s="73">
        <f t="shared" si="1"/>
        <v>0</v>
      </c>
      <c r="L24" s="73"/>
      <c r="M24" s="73">
        <f t="shared" si="2"/>
        <v>0</v>
      </c>
      <c r="N24" s="73"/>
      <c r="O24" s="73">
        <f t="shared" si="3"/>
        <v>0</v>
      </c>
      <c r="P24" s="73"/>
      <c r="Q24" s="73">
        <f t="shared" si="4"/>
        <v>0</v>
      </c>
      <c r="R24" s="73"/>
      <c r="S24" s="73">
        <f t="shared" si="5"/>
        <v>0</v>
      </c>
      <c r="T24" s="73">
        <v>200650</v>
      </c>
      <c r="U24" s="73">
        <f t="shared" si="6"/>
        <v>200650</v>
      </c>
      <c r="V24" s="73">
        <v>200700</v>
      </c>
      <c r="W24" s="73">
        <f t="shared" si="7"/>
        <v>200700</v>
      </c>
      <c r="X24" s="73"/>
      <c r="Y24" s="73">
        <f t="shared" si="8"/>
        <v>0</v>
      </c>
      <c r="Z24" s="73"/>
      <c r="AA24" s="73">
        <f t="shared" si="9"/>
        <v>0</v>
      </c>
      <c r="AB24" s="68" t="s">
        <v>117</v>
      </c>
      <c r="AC24" s="68" t="s">
        <v>118</v>
      </c>
      <c r="AD24" s="32" t="s">
        <v>147</v>
      </c>
    </row>
    <row r="25" spans="1:30" ht="81.75" customHeight="1" x14ac:dyDescent="0.25">
      <c r="A25" s="10">
        <v>21</v>
      </c>
      <c r="B25" s="32" t="s">
        <v>148</v>
      </c>
      <c r="C25" s="33" t="s">
        <v>55</v>
      </c>
      <c r="D25" s="34" t="s">
        <v>21</v>
      </c>
      <c r="E25" s="16">
        <v>1</v>
      </c>
      <c r="F25" s="73">
        <v>144000</v>
      </c>
      <c r="G25" s="76">
        <f t="shared" si="0"/>
        <v>144000</v>
      </c>
      <c r="H25" s="86"/>
      <c r="I25" s="86"/>
      <c r="J25" s="73"/>
      <c r="K25" s="73">
        <f t="shared" si="1"/>
        <v>0</v>
      </c>
      <c r="L25" s="73"/>
      <c r="M25" s="73">
        <f t="shared" si="2"/>
        <v>0</v>
      </c>
      <c r="N25" s="73"/>
      <c r="O25" s="73">
        <f t="shared" si="3"/>
        <v>0</v>
      </c>
      <c r="P25" s="73"/>
      <c r="Q25" s="73">
        <f t="shared" si="4"/>
        <v>0</v>
      </c>
      <c r="R25" s="73"/>
      <c r="S25" s="73">
        <f t="shared" si="5"/>
        <v>0</v>
      </c>
      <c r="T25" s="73">
        <v>143950</v>
      </c>
      <c r="U25" s="73">
        <f t="shared" si="6"/>
        <v>143950</v>
      </c>
      <c r="V25" s="73">
        <v>144000</v>
      </c>
      <c r="W25" s="73">
        <f t="shared" si="7"/>
        <v>144000</v>
      </c>
      <c r="X25" s="73"/>
      <c r="Y25" s="73">
        <f t="shared" si="8"/>
        <v>0</v>
      </c>
      <c r="Z25" s="73"/>
      <c r="AA25" s="73">
        <f t="shared" si="9"/>
        <v>0</v>
      </c>
      <c r="AB25" s="68" t="s">
        <v>117</v>
      </c>
      <c r="AC25" s="68" t="s">
        <v>118</v>
      </c>
      <c r="AD25" s="32" t="s">
        <v>148</v>
      </c>
    </row>
    <row r="26" spans="1:30" ht="127.5" customHeight="1" x14ac:dyDescent="0.25">
      <c r="A26" s="10">
        <v>22</v>
      </c>
      <c r="B26" s="32" t="s">
        <v>149</v>
      </c>
      <c r="C26" s="33" t="s">
        <v>57</v>
      </c>
      <c r="D26" s="34" t="s">
        <v>21</v>
      </c>
      <c r="E26" s="16">
        <v>1</v>
      </c>
      <c r="F26" s="73">
        <v>132300</v>
      </c>
      <c r="G26" s="76">
        <f t="shared" si="0"/>
        <v>132300</v>
      </c>
      <c r="H26" s="86"/>
      <c r="I26" s="86"/>
      <c r="J26" s="73"/>
      <c r="K26" s="73">
        <f t="shared" si="1"/>
        <v>0</v>
      </c>
      <c r="L26" s="73"/>
      <c r="M26" s="73">
        <f t="shared" si="2"/>
        <v>0</v>
      </c>
      <c r="N26" s="73"/>
      <c r="O26" s="73">
        <f t="shared" si="3"/>
        <v>0</v>
      </c>
      <c r="P26" s="73"/>
      <c r="Q26" s="73">
        <f t="shared" si="4"/>
        <v>0</v>
      </c>
      <c r="R26" s="73"/>
      <c r="S26" s="73">
        <f t="shared" si="5"/>
        <v>0</v>
      </c>
      <c r="T26" s="73">
        <v>132250</v>
      </c>
      <c r="U26" s="73">
        <f t="shared" si="6"/>
        <v>132250</v>
      </c>
      <c r="V26" s="73">
        <v>132300</v>
      </c>
      <c r="W26" s="73">
        <f t="shared" si="7"/>
        <v>132300</v>
      </c>
      <c r="X26" s="73"/>
      <c r="Y26" s="73">
        <f t="shared" si="8"/>
        <v>0</v>
      </c>
      <c r="Z26" s="73"/>
      <c r="AA26" s="73">
        <f t="shared" si="9"/>
        <v>0</v>
      </c>
      <c r="AB26" s="68" t="s">
        <v>117</v>
      </c>
      <c r="AC26" s="68" t="s">
        <v>118</v>
      </c>
      <c r="AD26" s="32" t="s">
        <v>149</v>
      </c>
    </row>
    <row r="27" spans="1:30" ht="102.75" customHeight="1" x14ac:dyDescent="0.25">
      <c r="A27" s="16">
        <v>23</v>
      </c>
      <c r="B27" s="32" t="s">
        <v>150</v>
      </c>
      <c r="C27" s="33" t="s">
        <v>59</v>
      </c>
      <c r="D27" s="34" t="s">
        <v>21</v>
      </c>
      <c r="E27" s="16">
        <v>1</v>
      </c>
      <c r="F27" s="73">
        <v>97300</v>
      </c>
      <c r="G27" s="76">
        <f t="shared" si="0"/>
        <v>97300</v>
      </c>
      <c r="H27" s="86"/>
      <c r="I27" s="86"/>
      <c r="J27" s="73"/>
      <c r="K27" s="73">
        <f t="shared" si="1"/>
        <v>0</v>
      </c>
      <c r="L27" s="73"/>
      <c r="M27" s="73">
        <f t="shared" si="2"/>
        <v>0</v>
      </c>
      <c r="N27" s="73"/>
      <c r="O27" s="73">
        <f t="shared" si="3"/>
        <v>0</v>
      </c>
      <c r="P27" s="73"/>
      <c r="Q27" s="73">
        <f t="shared" si="4"/>
        <v>0</v>
      </c>
      <c r="R27" s="73"/>
      <c r="S27" s="73">
        <f t="shared" si="5"/>
        <v>0</v>
      </c>
      <c r="T27" s="73">
        <v>97250</v>
      </c>
      <c r="U27" s="73">
        <f t="shared" si="6"/>
        <v>97250</v>
      </c>
      <c r="V27" s="73">
        <v>97300</v>
      </c>
      <c r="W27" s="73">
        <f t="shared" si="7"/>
        <v>97300</v>
      </c>
      <c r="X27" s="73"/>
      <c r="Y27" s="73">
        <f t="shared" si="8"/>
        <v>0</v>
      </c>
      <c r="Z27" s="73"/>
      <c r="AA27" s="73">
        <f t="shared" si="9"/>
        <v>0</v>
      </c>
      <c r="AB27" s="68" t="s">
        <v>117</v>
      </c>
      <c r="AC27" s="68" t="s">
        <v>118</v>
      </c>
      <c r="AD27" s="32" t="s">
        <v>150</v>
      </c>
    </row>
    <row r="28" spans="1:30" ht="122.25" customHeight="1" x14ac:dyDescent="0.25">
      <c r="A28" s="10">
        <v>24</v>
      </c>
      <c r="B28" s="32" t="s">
        <v>151</v>
      </c>
      <c r="C28" s="33" t="s">
        <v>61</v>
      </c>
      <c r="D28" s="34" t="s">
        <v>21</v>
      </c>
      <c r="E28" s="16">
        <v>1</v>
      </c>
      <c r="F28" s="73">
        <v>44100</v>
      </c>
      <c r="G28" s="76">
        <f t="shared" si="0"/>
        <v>44100</v>
      </c>
      <c r="H28" s="86"/>
      <c r="I28" s="86"/>
      <c r="J28" s="73"/>
      <c r="K28" s="73">
        <f t="shared" si="1"/>
        <v>0</v>
      </c>
      <c r="L28" s="73"/>
      <c r="M28" s="73">
        <f t="shared" si="2"/>
        <v>0</v>
      </c>
      <c r="N28" s="73"/>
      <c r="O28" s="73">
        <f t="shared" si="3"/>
        <v>0</v>
      </c>
      <c r="P28" s="73"/>
      <c r="Q28" s="73">
        <f t="shared" si="4"/>
        <v>0</v>
      </c>
      <c r="R28" s="73"/>
      <c r="S28" s="73">
        <f t="shared" si="5"/>
        <v>0</v>
      </c>
      <c r="T28" s="73">
        <v>44050</v>
      </c>
      <c r="U28" s="73">
        <f t="shared" si="6"/>
        <v>44050</v>
      </c>
      <c r="V28" s="73">
        <v>44100</v>
      </c>
      <c r="W28" s="73">
        <f t="shared" si="7"/>
        <v>44100</v>
      </c>
      <c r="X28" s="73"/>
      <c r="Y28" s="73">
        <f t="shared" si="8"/>
        <v>0</v>
      </c>
      <c r="Z28" s="73"/>
      <c r="AA28" s="73">
        <f t="shared" si="9"/>
        <v>0</v>
      </c>
      <c r="AB28" s="68" t="s">
        <v>117</v>
      </c>
      <c r="AC28" s="68" t="s">
        <v>118</v>
      </c>
      <c r="AD28" s="32" t="s">
        <v>151</v>
      </c>
    </row>
    <row r="29" spans="1:30" ht="94.5" customHeight="1" x14ac:dyDescent="0.25">
      <c r="A29" s="10">
        <v>25</v>
      </c>
      <c r="B29" s="32" t="s">
        <v>152</v>
      </c>
      <c r="C29" s="33" t="s">
        <v>63</v>
      </c>
      <c r="D29" s="34" t="s">
        <v>21</v>
      </c>
      <c r="E29" s="16">
        <v>1</v>
      </c>
      <c r="F29" s="73">
        <v>44100</v>
      </c>
      <c r="G29" s="76">
        <f t="shared" si="0"/>
        <v>44100</v>
      </c>
      <c r="H29" s="86"/>
      <c r="I29" s="86"/>
      <c r="J29" s="73"/>
      <c r="K29" s="73">
        <f t="shared" si="1"/>
        <v>0</v>
      </c>
      <c r="L29" s="73"/>
      <c r="M29" s="73">
        <f t="shared" si="2"/>
        <v>0</v>
      </c>
      <c r="N29" s="73"/>
      <c r="O29" s="73">
        <f t="shared" si="3"/>
        <v>0</v>
      </c>
      <c r="P29" s="73"/>
      <c r="Q29" s="73">
        <f t="shared" si="4"/>
        <v>0</v>
      </c>
      <c r="R29" s="73"/>
      <c r="S29" s="73">
        <f t="shared" si="5"/>
        <v>0</v>
      </c>
      <c r="T29" s="73">
        <v>44050</v>
      </c>
      <c r="U29" s="73">
        <f t="shared" si="6"/>
        <v>44050</v>
      </c>
      <c r="V29" s="73">
        <v>44100</v>
      </c>
      <c r="W29" s="73">
        <f t="shared" si="7"/>
        <v>44100</v>
      </c>
      <c r="X29" s="73"/>
      <c r="Y29" s="73">
        <f t="shared" si="8"/>
        <v>0</v>
      </c>
      <c r="Z29" s="73"/>
      <c r="AA29" s="73">
        <f t="shared" si="9"/>
        <v>0</v>
      </c>
      <c r="AB29" s="68" t="s">
        <v>117</v>
      </c>
      <c r="AC29" s="68" t="s">
        <v>118</v>
      </c>
      <c r="AD29" s="32" t="s">
        <v>152</v>
      </c>
    </row>
    <row r="30" spans="1:30" ht="144" x14ac:dyDescent="0.2">
      <c r="A30" s="16">
        <v>26</v>
      </c>
      <c r="B30" s="38" t="s">
        <v>153</v>
      </c>
      <c r="C30" s="39" t="s">
        <v>65</v>
      </c>
      <c r="D30" s="40" t="s">
        <v>21</v>
      </c>
      <c r="E30" s="16">
        <v>2</v>
      </c>
      <c r="F30" s="73">
        <v>55900</v>
      </c>
      <c r="G30" s="76">
        <f t="shared" si="0"/>
        <v>111800</v>
      </c>
      <c r="H30" s="86"/>
      <c r="I30" s="86"/>
      <c r="J30" s="73"/>
      <c r="K30" s="73">
        <f t="shared" si="1"/>
        <v>0</v>
      </c>
      <c r="L30" s="73"/>
      <c r="M30" s="73">
        <f t="shared" si="2"/>
        <v>0</v>
      </c>
      <c r="N30" s="73"/>
      <c r="O30" s="73">
        <f t="shared" si="3"/>
        <v>0</v>
      </c>
      <c r="P30" s="73"/>
      <c r="Q30" s="73">
        <f t="shared" si="4"/>
        <v>0</v>
      </c>
      <c r="R30" s="73"/>
      <c r="S30" s="73">
        <f t="shared" si="5"/>
        <v>0</v>
      </c>
      <c r="T30" s="73">
        <v>55850</v>
      </c>
      <c r="U30" s="73">
        <f t="shared" si="6"/>
        <v>111700</v>
      </c>
      <c r="V30" s="73">
        <v>55900</v>
      </c>
      <c r="W30" s="73">
        <f t="shared" si="7"/>
        <v>111800</v>
      </c>
      <c r="X30" s="73"/>
      <c r="Y30" s="73">
        <f t="shared" si="8"/>
        <v>0</v>
      </c>
      <c r="Z30" s="73"/>
      <c r="AA30" s="73">
        <f t="shared" si="9"/>
        <v>0</v>
      </c>
      <c r="AB30" s="68" t="s">
        <v>117</v>
      </c>
      <c r="AC30" s="68" t="s">
        <v>118</v>
      </c>
      <c r="AD30" s="38" t="s">
        <v>153</v>
      </c>
    </row>
    <row r="31" spans="1:30" ht="192" x14ac:dyDescent="0.25">
      <c r="A31" s="10">
        <v>27</v>
      </c>
      <c r="B31" s="32" t="s">
        <v>154</v>
      </c>
      <c r="C31" s="35" t="s">
        <v>67</v>
      </c>
      <c r="D31" s="34" t="s">
        <v>21</v>
      </c>
      <c r="E31" s="16">
        <v>4</v>
      </c>
      <c r="F31" s="73">
        <v>62100</v>
      </c>
      <c r="G31" s="76">
        <f t="shared" si="0"/>
        <v>248400</v>
      </c>
      <c r="H31" s="86"/>
      <c r="I31" s="86"/>
      <c r="J31" s="73"/>
      <c r="K31" s="73">
        <f t="shared" si="1"/>
        <v>0</v>
      </c>
      <c r="L31" s="73"/>
      <c r="M31" s="73">
        <f t="shared" si="2"/>
        <v>0</v>
      </c>
      <c r="N31" s="73"/>
      <c r="O31" s="73">
        <f t="shared" si="3"/>
        <v>0</v>
      </c>
      <c r="P31" s="73"/>
      <c r="Q31" s="73">
        <f t="shared" si="4"/>
        <v>0</v>
      </c>
      <c r="R31" s="73"/>
      <c r="S31" s="73">
        <f t="shared" si="5"/>
        <v>0</v>
      </c>
      <c r="T31" s="73">
        <v>62050</v>
      </c>
      <c r="U31" s="73">
        <f t="shared" si="6"/>
        <v>248200</v>
      </c>
      <c r="V31" s="73">
        <v>62100</v>
      </c>
      <c r="W31" s="73">
        <f t="shared" si="7"/>
        <v>248400</v>
      </c>
      <c r="X31" s="73"/>
      <c r="Y31" s="73">
        <f t="shared" si="8"/>
        <v>0</v>
      </c>
      <c r="Z31" s="73"/>
      <c r="AA31" s="73">
        <f t="shared" si="9"/>
        <v>0</v>
      </c>
      <c r="AB31" s="68" t="s">
        <v>117</v>
      </c>
      <c r="AC31" s="68" t="s">
        <v>118</v>
      </c>
      <c r="AD31" s="32" t="s">
        <v>154</v>
      </c>
    </row>
    <row r="32" spans="1:30" ht="120" x14ac:dyDescent="0.25">
      <c r="A32" s="10">
        <v>28</v>
      </c>
      <c r="B32" s="32" t="s">
        <v>155</v>
      </c>
      <c r="C32" s="33" t="s">
        <v>69</v>
      </c>
      <c r="D32" s="34" t="s">
        <v>70</v>
      </c>
      <c r="E32" s="16">
        <v>3</v>
      </c>
      <c r="F32" s="73">
        <v>62100</v>
      </c>
      <c r="G32" s="76">
        <f t="shared" si="0"/>
        <v>186300</v>
      </c>
      <c r="H32" s="86"/>
      <c r="I32" s="86"/>
      <c r="J32" s="73"/>
      <c r="K32" s="73">
        <f t="shared" si="1"/>
        <v>0</v>
      </c>
      <c r="L32" s="73"/>
      <c r="M32" s="73">
        <f t="shared" si="2"/>
        <v>0</v>
      </c>
      <c r="N32" s="73"/>
      <c r="O32" s="73">
        <f t="shared" si="3"/>
        <v>0</v>
      </c>
      <c r="P32" s="73"/>
      <c r="Q32" s="73">
        <f t="shared" si="4"/>
        <v>0</v>
      </c>
      <c r="R32" s="73"/>
      <c r="S32" s="73">
        <f t="shared" si="5"/>
        <v>0</v>
      </c>
      <c r="T32" s="73">
        <v>62050</v>
      </c>
      <c r="U32" s="73">
        <f t="shared" si="6"/>
        <v>186150</v>
      </c>
      <c r="V32" s="73">
        <v>62100</v>
      </c>
      <c r="W32" s="73">
        <f t="shared" si="7"/>
        <v>186300</v>
      </c>
      <c r="X32" s="73"/>
      <c r="Y32" s="73">
        <f t="shared" si="8"/>
        <v>0</v>
      </c>
      <c r="Z32" s="73"/>
      <c r="AA32" s="73">
        <f t="shared" si="9"/>
        <v>0</v>
      </c>
      <c r="AB32" s="68" t="s">
        <v>117</v>
      </c>
      <c r="AC32" s="68" t="s">
        <v>118</v>
      </c>
      <c r="AD32" s="32" t="s">
        <v>155</v>
      </c>
    </row>
    <row r="33" spans="1:30" ht="123.75" customHeight="1" x14ac:dyDescent="0.25">
      <c r="A33" s="16">
        <v>29</v>
      </c>
      <c r="B33" s="32" t="s">
        <v>71</v>
      </c>
      <c r="C33" s="32" t="s">
        <v>72</v>
      </c>
      <c r="D33" s="34" t="s">
        <v>70</v>
      </c>
      <c r="E33" s="16">
        <v>4</v>
      </c>
      <c r="F33" s="73">
        <v>66500</v>
      </c>
      <c r="G33" s="76">
        <f t="shared" si="0"/>
        <v>266000</v>
      </c>
      <c r="H33" s="86"/>
      <c r="I33" s="86"/>
      <c r="J33" s="73"/>
      <c r="K33" s="73">
        <f t="shared" si="1"/>
        <v>0</v>
      </c>
      <c r="L33" s="73"/>
      <c r="M33" s="73">
        <f t="shared" si="2"/>
        <v>0</v>
      </c>
      <c r="N33" s="73"/>
      <c r="O33" s="73">
        <f t="shared" si="3"/>
        <v>0</v>
      </c>
      <c r="P33" s="73"/>
      <c r="Q33" s="73">
        <f t="shared" si="4"/>
        <v>0</v>
      </c>
      <c r="R33" s="73"/>
      <c r="S33" s="73">
        <f t="shared" si="5"/>
        <v>0</v>
      </c>
      <c r="T33" s="73">
        <v>66450</v>
      </c>
      <c r="U33" s="73">
        <f t="shared" si="6"/>
        <v>265800</v>
      </c>
      <c r="V33" s="73">
        <v>66500</v>
      </c>
      <c r="W33" s="73">
        <f t="shared" si="7"/>
        <v>266000</v>
      </c>
      <c r="X33" s="73"/>
      <c r="Y33" s="73">
        <f t="shared" si="8"/>
        <v>0</v>
      </c>
      <c r="Z33" s="73"/>
      <c r="AA33" s="73">
        <f t="shared" si="9"/>
        <v>0</v>
      </c>
      <c r="AB33" s="68" t="s">
        <v>117</v>
      </c>
      <c r="AC33" s="68" t="s">
        <v>118</v>
      </c>
      <c r="AD33" s="32" t="s">
        <v>71</v>
      </c>
    </row>
    <row r="34" spans="1:30" ht="66.75" customHeight="1" x14ac:dyDescent="0.25">
      <c r="A34" s="10">
        <v>30</v>
      </c>
      <c r="B34" s="32" t="s">
        <v>73</v>
      </c>
      <c r="C34" s="41" t="s">
        <v>74</v>
      </c>
      <c r="D34" s="34" t="s">
        <v>70</v>
      </c>
      <c r="E34" s="16">
        <v>10</v>
      </c>
      <c r="F34" s="73">
        <v>9650</v>
      </c>
      <c r="G34" s="76">
        <f t="shared" si="0"/>
        <v>96500</v>
      </c>
      <c r="H34" s="86"/>
      <c r="I34" s="86"/>
      <c r="J34" s="73"/>
      <c r="K34" s="73">
        <f t="shared" si="1"/>
        <v>0</v>
      </c>
      <c r="L34" s="73"/>
      <c r="M34" s="73">
        <f t="shared" si="2"/>
        <v>0</v>
      </c>
      <c r="N34" s="73"/>
      <c r="O34" s="73">
        <f t="shared" si="3"/>
        <v>0</v>
      </c>
      <c r="P34" s="73"/>
      <c r="Q34" s="73">
        <f t="shared" si="4"/>
        <v>0</v>
      </c>
      <c r="R34" s="73"/>
      <c r="S34" s="73">
        <f t="shared" si="5"/>
        <v>0</v>
      </c>
      <c r="T34" s="73">
        <v>9600</v>
      </c>
      <c r="U34" s="73">
        <f t="shared" si="6"/>
        <v>96000</v>
      </c>
      <c r="V34" s="73">
        <v>9650</v>
      </c>
      <c r="W34" s="73">
        <f t="shared" si="7"/>
        <v>96500</v>
      </c>
      <c r="X34" s="73"/>
      <c r="Y34" s="73">
        <f t="shared" si="8"/>
        <v>0</v>
      </c>
      <c r="Z34" s="73"/>
      <c r="AA34" s="73">
        <f t="shared" si="9"/>
        <v>0</v>
      </c>
      <c r="AB34" s="68" t="s">
        <v>117</v>
      </c>
      <c r="AC34" s="68" t="s">
        <v>118</v>
      </c>
      <c r="AD34" s="32" t="s">
        <v>73</v>
      </c>
    </row>
    <row r="35" spans="1:30" ht="149.25" customHeight="1" x14ac:dyDescent="0.25">
      <c r="A35" s="10">
        <v>31</v>
      </c>
      <c r="B35" s="35" t="s">
        <v>75</v>
      </c>
      <c r="C35" s="42" t="s">
        <v>76</v>
      </c>
      <c r="D35" s="35" t="s">
        <v>6</v>
      </c>
      <c r="E35" s="43">
        <v>20000</v>
      </c>
      <c r="F35" s="73">
        <v>1900</v>
      </c>
      <c r="G35" s="78">
        <f t="shared" si="0"/>
        <v>38000000</v>
      </c>
      <c r="H35" s="86"/>
      <c r="I35" s="86"/>
      <c r="J35" s="73"/>
      <c r="K35" s="73">
        <f>E35*J35</f>
        <v>0</v>
      </c>
      <c r="L35" s="73">
        <v>1900</v>
      </c>
      <c r="M35" s="73">
        <f>L35*E35</f>
        <v>38000000</v>
      </c>
      <c r="N35" s="73"/>
      <c r="O35" s="73">
        <f>N35*E35</f>
        <v>0</v>
      </c>
      <c r="P35" s="73"/>
      <c r="Q35" s="73">
        <f>P35*E35</f>
        <v>0</v>
      </c>
      <c r="R35" s="73"/>
      <c r="S35" s="73">
        <f>R35*E35</f>
        <v>0</v>
      </c>
      <c r="T35" s="73"/>
      <c r="U35" s="73">
        <f>T35*E35</f>
        <v>0</v>
      </c>
      <c r="V35" s="73"/>
      <c r="W35" s="73">
        <f>V35*E35</f>
        <v>0</v>
      </c>
      <c r="X35" s="73"/>
      <c r="Y35" s="73">
        <f>X35*E35</f>
        <v>0</v>
      </c>
      <c r="Z35" s="73"/>
      <c r="AA35" s="73">
        <f>Z35*E35</f>
        <v>0</v>
      </c>
      <c r="AB35" s="68" t="s">
        <v>114</v>
      </c>
      <c r="AC35" s="68"/>
      <c r="AD35" s="71" t="s">
        <v>156</v>
      </c>
    </row>
    <row r="36" spans="1:30" ht="120" x14ac:dyDescent="0.25">
      <c r="A36" s="16">
        <v>32</v>
      </c>
      <c r="B36" s="44" t="s">
        <v>77</v>
      </c>
      <c r="C36" s="45" t="s">
        <v>78</v>
      </c>
      <c r="D36" s="46" t="s">
        <v>70</v>
      </c>
      <c r="E36" s="16">
        <v>6</v>
      </c>
      <c r="F36" s="73">
        <v>1200000</v>
      </c>
      <c r="G36" s="78">
        <f t="shared" si="0"/>
        <v>7200000</v>
      </c>
      <c r="H36" s="86"/>
      <c r="I36" s="86"/>
      <c r="J36" s="73">
        <v>1200000</v>
      </c>
      <c r="K36" s="73">
        <f>E36*J36</f>
        <v>7200000</v>
      </c>
      <c r="L36" s="73"/>
      <c r="M36" s="73">
        <f>L36*E36</f>
        <v>0</v>
      </c>
      <c r="N36" s="73"/>
      <c r="O36" s="73">
        <f>N36*E36</f>
        <v>0</v>
      </c>
      <c r="P36" s="73"/>
      <c r="Q36" s="73">
        <f>P36*E36</f>
        <v>0</v>
      </c>
      <c r="R36" s="73"/>
      <c r="S36" s="73">
        <f>R36*E36</f>
        <v>0</v>
      </c>
      <c r="T36" s="73"/>
      <c r="U36" s="73">
        <f>T36*E36</f>
        <v>0</v>
      </c>
      <c r="V36" s="73"/>
      <c r="W36" s="73">
        <f>V36*E36</f>
        <v>0</v>
      </c>
      <c r="X36" s="73"/>
      <c r="Y36" s="73">
        <f>X36*E36</f>
        <v>0</v>
      </c>
      <c r="Z36" s="73"/>
      <c r="AA36" s="73">
        <f>Z36*E36</f>
        <v>0</v>
      </c>
      <c r="AB36" s="68" t="s">
        <v>111</v>
      </c>
      <c r="AC36" s="68"/>
      <c r="AD36" s="71" t="s">
        <v>127</v>
      </c>
    </row>
    <row r="37" spans="1:30" ht="306" x14ac:dyDescent="0.25">
      <c r="A37" s="10">
        <v>33</v>
      </c>
      <c r="B37" s="53" t="s">
        <v>89</v>
      </c>
      <c r="C37" s="51" t="s">
        <v>90</v>
      </c>
      <c r="D37" s="46" t="s">
        <v>11</v>
      </c>
      <c r="E37" s="16">
        <v>15</v>
      </c>
      <c r="F37" s="73">
        <v>1402466</v>
      </c>
      <c r="G37" s="78">
        <f t="shared" si="0"/>
        <v>21036990</v>
      </c>
      <c r="H37" s="86"/>
      <c r="I37" s="86"/>
      <c r="J37" s="73"/>
      <c r="K37" s="73">
        <f t="shared" ref="K37:K47" si="10">E37*J37</f>
        <v>0</v>
      </c>
      <c r="L37" s="73"/>
      <c r="M37" s="73">
        <f t="shared" ref="M37:M47" si="11">L37*E37</f>
        <v>0</v>
      </c>
      <c r="N37" s="73"/>
      <c r="O37" s="73">
        <f t="shared" ref="O37:O47" si="12">N37*E37</f>
        <v>0</v>
      </c>
      <c r="P37" s="73">
        <v>1402466</v>
      </c>
      <c r="Q37" s="73">
        <f t="shared" ref="Q37:Q47" si="13">P37*E37</f>
        <v>21036990</v>
      </c>
      <c r="R37" s="73"/>
      <c r="S37" s="73">
        <f t="shared" ref="S37:S47" si="14">R37*E37</f>
        <v>0</v>
      </c>
      <c r="T37" s="73"/>
      <c r="U37" s="73">
        <f t="shared" ref="U37:U47" si="15">T37*E37</f>
        <v>0</v>
      </c>
      <c r="V37" s="73"/>
      <c r="W37" s="73">
        <f t="shared" ref="W37:W47" si="16">V37*E37</f>
        <v>0</v>
      </c>
      <c r="X37" s="73"/>
      <c r="Y37" s="73">
        <f t="shared" ref="Y37:Y47" si="17">X37*E37</f>
        <v>0</v>
      </c>
      <c r="Z37" s="73"/>
      <c r="AA37" s="73">
        <f t="shared" ref="AA37:AA47" si="18">Z37*E37</f>
        <v>0</v>
      </c>
      <c r="AB37" s="68" t="s">
        <v>116</v>
      </c>
      <c r="AC37" s="68"/>
      <c r="AD37" s="53" t="s">
        <v>89</v>
      </c>
    </row>
    <row r="38" spans="1:30" ht="102" x14ac:dyDescent="0.25">
      <c r="A38" s="10">
        <v>34</v>
      </c>
      <c r="B38" s="53" t="s">
        <v>91</v>
      </c>
      <c r="C38" s="51" t="s">
        <v>80</v>
      </c>
      <c r="D38" s="46" t="s">
        <v>11</v>
      </c>
      <c r="E38" s="16">
        <v>1</v>
      </c>
      <c r="F38" s="73">
        <v>436696</v>
      </c>
      <c r="G38" s="78">
        <f t="shared" si="0"/>
        <v>436696</v>
      </c>
      <c r="H38" s="86"/>
      <c r="I38" s="86"/>
      <c r="J38" s="73"/>
      <c r="K38" s="73">
        <f t="shared" si="10"/>
        <v>0</v>
      </c>
      <c r="L38" s="73"/>
      <c r="M38" s="73">
        <f t="shared" si="11"/>
        <v>0</v>
      </c>
      <c r="N38" s="73"/>
      <c r="O38" s="73">
        <f t="shared" si="12"/>
        <v>0</v>
      </c>
      <c r="P38" s="73">
        <v>436696</v>
      </c>
      <c r="Q38" s="73">
        <f t="shared" si="13"/>
        <v>436696</v>
      </c>
      <c r="R38" s="73"/>
      <c r="S38" s="73">
        <f t="shared" si="14"/>
        <v>0</v>
      </c>
      <c r="T38" s="73"/>
      <c r="U38" s="73">
        <f t="shared" si="15"/>
        <v>0</v>
      </c>
      <c r="V38" s="73"/>
      <c r="W38" s="73">
        <f t="shared" si="16"/>
        <v>0</v>
      </c>
      <c r="X38" s="73"/>
      <c r="Y38" s="73">
        <f t="shared" si="17"/>
        <v>0</v>
      </c>
      <c r="Z38" s="73"/>
      <c r="AA38" s="73">
        <f t="shared" si="18"/>
        <v>0</v>
      </c>
      <c r="AB38" s="68" t="s">
        <v>116</v>
      </c>
      <c r="AC38" s="68"/>
      <c r="AD38" s="53" t="s">
        <v>91</v>
      </c>
    </row>
    <row r="39" spans="1:30" ht="127.5" x14ac:dyDescent="0.25">
      <c r="A39" s="16">
        <v>35</v>
      </c>
      <c r="B39" s="53" t="s">
        <v>92</v>
      </c>
      <c r="C39" s="51" t="s">
        <v>81</v>
      </c>
      <c r="D39" s="46" t="s">
        <v>11</v>
      </c>
      <c r="E39" s="16">
        <v>2</v>
      </c>
      <c r="F39" s="73">
        <v>251940</v>
      </c>
      <c r="G39" s="78">
        <f t="shared" si="0"/>
        <v>503880</v>
      </c>
      <c r="H39" s="86"/>
      <c r="I39" s="86"/>
      <c r="J39" s="73"/>
      <c r="K39" s="73">
        <f t="shared" si="10"/>
        <v>0</v>
      </c>
      <c r="L39" s="73"/>
      <c r="M39" s="73">
        <f t="shared" si="11"/>
        <v>0</v>
      </c>
      <c r="N39" s="73"/>
      <c r="O39" s="73">
        <f t="shared" si="12"/>
        <v>0</v>
      </c>
      <c r="P39" s="73">
        <v>251940</v>
      </c>
      <c r="Q39" s="73">
        <f t="shared" si="13"/>
        <v>503880</v>
      </c>
      <c r="R39" s="73"/>
      <c r="S39" s="73">
        <f t="shared" si="14"/>
        <v>0</v>
      </c>
      <c r="T39" s="73"/>
      <c r="U39" s="73">
        <f t="shared" si="15"/>
        <v>0</v>
      </c>
      <c r="V39" s="73"/>
      <c r="W39" s="73">
        <f t="shared" si="16"/>
        <v>0</v>
      </c>
      <c r="X39" s="73"/>
      <c r="Y39" s="73">
        <f t="shared" si="17"/>
        <v>0</v>
      </c>
      <c r="Z39" s="73"/>
      <c r="AA39" s="73">
        <f t="shared" si="18"/>
        <v>0</v>
      </c>
      <c r="AB39" s="68" t="s">
        <v>116</v>
      </c>
      <c r="AC39" s="68"/>
      <c r="AD39" s="53" t="s">
        <v>92</v>
      </c>
    </row>
    <row r="40" spans="1:30" ht="89.25" x14ac:dyDescent="0.25">
      <c r="A40" s="10">
        <v>36</v>
      </c>
      <c r="B40" s="54" t="s">
        <v>79</v>
      </c>
      <c r="C40" s="52" t="s">
        <v>82</v>
      </c>
      <c r="D40" s="46" t="s">
        <v>11</v>
      </c>
      <c r="E40" s="16">
        <v>2</v>
      </c>
      <c r="F40" s="73">
        <v>352716</v>
      </c>
      <c r="G40" s="78">
        <f t="shared" si="0"/>
        <v>705432</v>
      </c>
      <c r="H40" s="86"/>
      <c r="I40" s="86"/>
      <c r="J40" s="73"/>
      <c r="K40" s="73">
        <f t="shared" si="10"/>
        <v>0</v>
      </c>
      <c r="L40" s="73"/>
      <c r="M40" s="73">
        <f t="shared" si="11"/>
        <v>0</v>
      </c>
      <c r="N40" s="73"/>
      <c r="O40" s="73">
        <f t="shared" si="12"/>
        <v>0</v>
      </c>
      <c r="P40" s="73">
        <v>352716</v>
      </c>
      <c r="Q40" s="73">
        <f t="shared" si="13"/>
        <v>705432</v>
      </c>
      <c r="R40" s="73"/>
      <c r="S40" s="73">
        <f t="shared" si="14"/>
        <v>0</v>
      </c>
      <c r="T40" s="73"/>
      <c r="U40" s="73">
        <f t="shared" si="15"/>
        <v>0</v>
      </c>
      <c r="V40" s="73"/>
      <c r="W40" s="73">
        <f t="shared" si="16"/>
        <v>0</v>
      </c>
      <c r="X40" s="73"/>
      <c r="Y40" s="73">
        <f t="shared" si="17"/>
        <v>0</v>
      </c>
      <c r="Z40" s="73"/>
      <c r="AA40" s="73">
        <f t="shared" si="18"/>
        <v>0</v>
      </c>
      <c r="AB40" s="68" t="s">
        <v>116</v>
      </c>
      <c r="AC40" s="68"/>
      <c r="AD40" s="54" t="s">
        <v>79</v>
      </c>
    </row>
    <row r="41" spans="1:30" ht="89.25" x14ac:dyDescent="0.25">
      <c r="A41" s="10">
        <v>37</v>
      </c>
      <c r="B41" s="53" t="s">
        <v>91</v>
      </c>
      <c r="C41" s="51" t="s">
        <v>83</v>
      </c>
      <c r="D41" s="46" t="s">
        <v>11</v>
      </c>
      <c r="E41" s="16">
        <v>2</v>
      </c>
      <c r="F41" s="73">
        <v>335920</v>
      </c>
      <c r="G41" s="78">
        <f t="shared" si="0"/>
        <v>671840</v>
      </c>
      <c r="H41" s="86"/>
      <c r="I41" s="86"/>
      <c r="J41" s="73"/>
      <c r="K41" s="73">
        <f t="shared" si="10"/>
        <v>0</v>
      </c>
      <c r="L41" s="73"/>
      <c r="M41" s="73">
        <f t="shared" si="11"/>
        <v>0</v>
      </c>
      <c r="N41" s="73"/>
      <c r="O41" s="73">
        <f t="shared" si="12"/>
        <v>0</v>
      </c>
      <c r="P41" s="73">
        <v>335920</v>
      </c>
      <c r="Q41" s="73">
        <f t="shared" si="13"/>
        <v>671840</v>
      </c>
      <c r="R41" s="73"/>
      <c r="S41" s="73">
        <f t="shared" si="14"/>
        <v>0</v>
      </c>
      <c r="T41" s="73"/>
      <c r="U41" s="73">
        <f t="shared" si="15"/>
        <v>0</v>
      </c>
      <c r="V41" s="73"/>
      <c r="W41" s="73">
        <f t="shared" si="16"/>
        <v>0</v>
      </c>
      <c r="X41" s="73"/>
      <c r="Y41" s="73">
        <f t="shared" si="17"/>
        <v>0</v>
      </c>
      <c r="Z41" s="73"/>
      <c r="AA41" s="73">
        <f t="shared" si="18"/>
        <v>0</v>
      </c>
      <c r="AB41" s="68" t="s">
        <v>116</v>
      </c>
      <c r="AC41" s="68"/>
      <c r="AD41" s="53" t="s">
        <v>91</v>
      </c>
    </row>
    <row r="42" spans="1:30" ht="102" x14ac:dyDescent="0.25">
      <c r="A42" s="16">
        <v>38</v>
      </c>
      <c r="B42" s="53" t="s">
        <v>93</v>
      </c>
      <c r="C42" s="51" t="s">
        <v>84</v>
      </c>
      <c r="D42" s="46" t="s">
        <v>70</v>
      </c>
      <c r="E42" s="16">
        <v>6</v>
      </c>
      <c r="F42" s="73">
        <v>722228</v>
      </c>
      <c r="G42" s="78">
        <f t="shared" si="0"/>
        <v>4333368</v>
      </c>
      <c r="H42" s="86"/>
      <c r="I42" s="86"/>
      <c r="J42" s="73"/>
      <c r="K42" s="73">
        <f t="shared" si="10"/>
        <v>0</v>
      </c>
      <c r="L42" s="73"/>
      <c r="M42" s="73">
        <f t="shared" si="11"/>
        <v>0</v>
      </c>
      <c r="N42" s="73"/>
      <c r="O42" s="73">
        <f t="shared" si="12"/>
        <v>0</v>
      </c>
      <c r="P42" s="73">
        <v>722228</v>
      </c>
      <c r="Q42" s="73">
        <f t="shared" si="13"/>
        <v>4333368</v>
      </c>
      <c r="R42" s="73"/>
      <c r="S42" s="73">
        <f t="shared" si="14"/>
        <v>0</v>
      </c>
      <c r="T42" s="73"/>
      <c r="U42" s="73">
        <f t="shared" si="15"/>
        <v>0</v>
      </c>
      <c r="V42" s="73"/>
      <c r="W42" s="73">
        <f t="shared" si="16"/>
        <v>0</v>
      </c>
      <c r="X42" s="73"/>
      <c r="Y42" s="73">
        <f t="shared" si="17"/>
        <v>0</v>
      </c>
      <c r="Z42" s="73"/>
      <c r="AA42" s="73">
        <f t="shared" si="18"/>
        <v>0</v>
      </c>
      <c r="AB42" s="68" t="s">
        <v>116</v>
      </c>
      <c r="AC42" s="68"/>
      <c r="AD42" s="53" t="s">
        <v>93</v>
      </c>
    </row>
    <row r="43" spans="1:30" ht="127.5" x14ac:dyDescent="0.25">
      <c r="A43" s="10">
        <v>39</v>
      </c>
      <c r="B43" s="53" t="s">
        <v>94</v>
      </c>
      <c r="C43" s="51" t="s">
        <v>85</v>
      </c>
      <c r="D43" s="46" t="s">
        <v>11</v>
      </c>
      <c r="E43" s="16">
        <v>8</v>
      </c>
      <c r="F43" s="73">
        <v>562666</v>
      </c>
      <c r="G43" s="78">
        <f t="shared" si="0"/>
        <v>4501328</v>
      </c>
      <c r="H43" s="86"/>
      <c r="I43" s="86"/>
      <c r="J43" s="73"/>
      <c r="K43" s="73">
        <f t="shared" si="10"/>
        <v>0</v>
      </c>
      <c r="L43" s="73"/>
      <c r="M43" s="73">
        <f t="shared" si="11"/>
        <v>0</v>
      </c>
      <c r="N43" s="73"/>
      <c r="O43" s="73">
        <f t="shared" si="12"/>
        <v>0</v>
      </c>
      <c r="P43" s="73">
        <v>562666</v>
      </c>
      <c r="Q43" s="73">
        <f t="shared" si="13"/>
        <v>4501328</v>
      </c>
      <c r="R43" s="73"/>
      <c r="S43" s="73">
        <f t="shared" si="14"/>
        <v>0</v>
      </c>
      <c r="T43" s="73"/>
      <c r="U43" s="73">
        <f t="shared" si="15"/>
        <v>0</v>
      </c>
      <c r="V43" s="73"/>
      <c r="W43" s="73">
        <f t="shared" si="16"/>
        <v>0</v>
      </c>
      <c r="X43" s="73"/>
      <c r="Y43" s="73">
        <f t="shared" si="17"/>
        <v>0</v>
      </c>
      <c r="Z43" s="73"/>
      <c r="AA43" s="73">
        <f t="shared" si="18"/>
        <v>0</v>
      </c>
      <c r="AB43" s="68" t="s">
        <v>116</v>
      </c>
      <c r="AC43" s="68"/>
      <c r="AD43" s="53" t="s">
        <v>94</v>
      </c>
    </row>
    <row r="44" spans="1:30" ht="153" x14ac:dyDescent="0.25">
      <c r="A44" s="10">
        <v>40</v>
      </c>
      <c r="B44" s="53" t="s">
        <v>95</v>
      </c>
      <c r="C44" s="51" t="s">
        <v>86</v>
      </c>
      <c r="D44" s="46" t="s">
        <v>11</v>
      </c>
      <c r="E44" s="16">
        <v>8</v>
      </c>
      <c r="F44" s="73">
        <v>655044</v>
      </c>
      <c r="G44" s="78">
        <f t="shared" si="0"/>
        <v>5240352</v>
      </c>
      <c r="H44" s="86"/>
      <c r="I44" s="86"/>
      <c r="J44" s="73"/>
      <c r="K44" s="73">
        <f t="shared" si="10"/>
        <v>0</v>
      </c>
      <c r="L44" s="73"/>
      <c r="M44" s="73">
        <f t="shared" si="11"/>
        <v>0</v>
      </c>
      <c r="N44" s="73"/>
      <c r="O44" s="73">
        <f t="shared" si="12"/>
        <v>0</v>
      </c>
      <c r="P44" s="73">
        <v>655044</v>
      </c>
      <c r="Q44" s="73">
        <f t="shared" si="13"/>
        <v>5240352</v>
      </c>
      <c r="R44" s="73"/>
      <c r="S44" s="73">
        <f t="shared" si="14"/>
        <v>0</v>
      </c>
      <c r="T44" s="73"/>
      <c r="U44" s="73">
        <f t="shared" si="15"/>
        <v>0</v>
      </c>
      <c r="V44" s="73"/>
      <c r="W44" s="73">
        <f t="shared" si="16"/>
        <v>0</v>
      </c>
      <c r="X44" s="73"/>
      <c r="Y44" s="73">
        <f t="shared" si="17"/>
        <v>0</v>
      </c>
      <c r="Z44" s="73"/>
      <c r="AA44" s="73">
        <f t="shared" si="18"/>
        <v>0</v>
      </c>
      <c r="AB44" s="68" t="s">
        <v>116</v>
      </c>
      <c r="AC44" s="68"/>
      <c r="AD44" s="53" t="s">
        <v>95</v>
      </c>
    </row>
    <row r="45" spans="1:30" ht="140.25" x14ac:dyDescent="0.25">
      <c r="A45" s="16">
        <v>41</v>
      </c>
      <c r="B45" s="53" t="s">
        <v>96</v>
      </c>
      <c r="C45" s="51" t="s">
        <v>87</v>
      </c>
      <c r="D45" s="46" t="s">
        <v>11</v>
      </c>
      <c r="E45" s="16">
        <v>8</v>
      </c>
      <c r="F45" s="73">
        <v>117572</v>
      </c>
      <c r="G45" s="78">
        <f t="shared" si="0"/>
        <v>940576</v>
      </c>
      <c r="H45" s="86"/>
      <c r="I45" s="86"/>
      <c r="J45" s="73"/>
      <c r="K45" s="73">
        <f t="shared" si="10"/>
        <v>0</v>
      </c>
      <c r="L45" s="73"/>
      <c r="M45" s="73">
        <f t="shared" si="11"/>
        <v>0</v>
      </c>
      <c r="N45" s="73"/>
      <c r="O45" s="73">
        <f t="shared" si="12"/>
        <v>0</v>
      </c>
      <c r="P45" s="73">
        <v>117572</v>
      </c>
      <c r="Q45" s="73">
        <f t="shared" si="13"/>
        <v>940576</v>
      </c>
      <c r="R45" s="73"/>
      <c r="S45" s="73">
        <f t="shared" si="14"/>
        <v>0</v>
      </c>
      <c r="T45" s="73"/>
      <c r="U45" s="73">
        <f t="shared" si="15"/>
        <v>0</v>
      </c>
      <c r="V45" s="73"/>
      <c r="W45" s="73">
        <f t="shared" si="16"/>
        <v>0</v>
      </c>
      <c r="X45" s="73"/>
      <c r="Y45" s="73">
        <f t="shared" si="17"/>
        <v>0</v>
      </c>
      <c r="Z45" s="73"/>
      <c r="AA45" s="73">
        <f t="shared" si="18"/>
        <v>0</v>
      </c>
      <c r="AB45" s="68" t="s">
        <v>116</v>
      </c>
      <c r="AC45" s="68"/>
      <c r="AD45" s="53" t="s">
        <v>96</v>
      </c>
    </row>
    <row r="46" spans="1:30" ht="408" x14ac:dyDescent="0.25">
      <c r="A46" s="10">
        <v>42</v>
      </c>
      <c r="B46" s="53" t="s">
        <v>97</v>
      </c>
      <c r="C46" s="51" t="s">
        <v>98</v>
      </c>
      <c r="D46" s="46" t="s">
        <v>11</v>
      </c>
      <c r="E46" s="16">
        <v>8</v>
      </c>
      <c r="F46" s="73">
        <v>352716</v>
      </c>
      <c r="G46" s="78">
        <f t="shared" si="0"/>
        <v>2821728</v>
      </c>
      <c r="H46" s="86"/>
      <c r="I46" s="86"/>
      <c r="J46" s="73"/>
      <c r="K46" s="73">
        <f t="shared" si="10"/>
        <v>0</v>
      </c>
      <c r="L46" s="73"/>
      <c r="M46" s="73">
        <f t="shared" si="11"/>
        <v>0</v>
      </c>
      <c r="N46" s="73"/>
      <c r="O46" s="73">
        <f t="shared" si="12"/>
        <v>0</v>
      </c>
      <c r="P46" s="73">
        <v>352716</v>
      </c>
      <c r="Q46" s="73">
        <f t="shared" si="13"/>
        <v>2821728</v>
      </c>
      <c r="R46" s="73"/>
      <c r="S46" s="73">
        <f t="shared" si="14"/>
        <v>0</v>
      </c>
      <c r="T46" s="73"/>
      <c r="U46" s="73">
        <f t="shared" si="15"/>
        <v>0</v>
      </c>
      <c r="V46" s="73"/>
      <c r="W46" s="73">
        <f t="shared" si="16"/>
        <v>0</v>
      </c>
      <c r="X46" s="73"/>
      <c r="Y46" s="73">
        <f t="shared" si="17"/>
        <v>0</v>
      </c>
      <c r="Z46" s="73"/>
      <c r="AA46" s="73">
        <f t="shared" si="18"/>
        <v>0</v>
      </c>
      <c r="AB46" s="68" t="s">
        <v>116</v>
      </c>
      <c r="AC46" s="68"/>
      <c r="AD46" s="53" t="s">
        <v>97</v>
      </c>
    </row>
    <row r="47" spans="1:30" ht="102" x14ac:dyDescent="0.25">
      <c r="A47" s="10">
        <v>43</v>
      </c>
      <c r="B47" s="53" t="s">
        <v>99</v>
      </c>
      <c r="C47" s="51" t="s">
        <v>88</v>
      </c>
      <c r="D47" s="46" t="s">
        <v>11</v>
      </c>
      <c r="E47" s="16">
        <v>1</v>
      </c>
      <c r="F47" s="73">
        <v>838420</v>
      </c>
      <c r="G47" s="78">
        <f t="shared" si="0"/>
        <v>838420</v>
      </c>
      <c r="H47" s="87"/>
      <c r="I47" s="87"/>
      <c r="J47" s="73"/>
      <c r="K47" s="73">
        <f t="shared" si="10"/>
        <v>0</v>
      </c>
      <c r="L47" s="73"/>
      <c r="M47" s="73">
        <f t="shared" si="11"/>
        <v>0</v>
      </c>
      <c r="N47" s="73"/>
      <c r="O47" s="73">
        <f t="shared" si="12"/>
        <v>0</v>
      </c>
      <c r="P47" s="73">
        <v>838420</v>
      </c>
      <c r="Q47" s="73">
        <f t="shared" si="13"/>
        <v>838420</v>
      </c>
      <c r="R47" s="73"/>
      <c r="S47" s="73">
        <f t="shared" si="14"/>
        <v>0</v>
      </c>
      <c r="T47" s="73"/>
      <c r="U47" s="73">
        <f t="shared" si="15"/>
        <v>0</v>
      </c>
      <c r="V47" s="73"/>
      <c r="W47" s="73">
        <f t="shared" si="16"/>
        <v>0</v>
      </c>
      <c r="X47" s="73"/>
      <c r="Y47" s="73">
        <f t="shared" si="17"/>
        <v>0</v>
      </c>
      <c r="Z47" s="73"/>
      <c r="AA47" s="73">
        <f t="shared" si="18"/>
        <v>0</v>
      </c>
      <c r="AB47" s="68" t="s">
        <v>116</v>
      </c>
      <c r="AC47" s="68"/>
      <c r="AD47" s="53" t="s">
        <v>99</v>
      </c>
    </row>
    <row r="48" spans="1:30" s="60" customFormat="1" ht="12" customHeight="1" x14ac:dyDescent="0.25">
      <c r="A48" s="55"/>
      <c r="B48" s="56"/>
      <c r="C48" s="57"/>
      <c r="D48" s="58"/>
      <c r="E48" s="55"/>
      <c r="F48" s="79"/>
      <c r="G48" s="80">
        <f>SUM(G5:G47)</f>
        <v>151981070</v>
      </c>
      <c r="H48" s="59"/>
      <c r="I48" s="59"/>
      <c r="J48" s="73"/>
      <c r="K48" s="73"/>
      <c r="L48" s="73"/>
      <c r="M48" s="73"/>
      <c r="N48" s="73"/>
      <c r="O48" s="73"/>
      <c r="P48" s="73"/>
      <c r="Q48" s="73"/>
      <c r="R48" s="73"/>
      <c r="S48" s="73"/>
      <c r="T48" s="73"/>
      <c r="U48" s="73"/>
      <c r="V48" s="73"/>
      <c r="W48" s="73"/>
      <c r="X48" s="73"/>
      <c r="Y48" s="73"/>
      <c r="Z48" s="73"/>
      <c r="AA48" s="73"/>
      <c r="AB48" s="68"/>
      <c r="AC48" s="68"/>
      <c r="AD48" s="72"/>
    </row>
    <row r="51" spans="2:29" ht="15.75" x14ac:dyDescent="0.25">
      <c r="B51" s="4"/>
      <c r="C51" s="62" t="s">
        <v>102</v>
      </c>
      <c r="E51" s="4"/>
      <c r="F51" s="81"/>
      <c r="G51" s="81"/>
      <c r="J51" s="81"/>
      <c r="K51" s="81"/>
      <c r="L51" s="81"/>
      <c r="M51" s="81"/>
      <c r="N51" s="81"/>
      <c r="O51" s="81"/>
      <c r="P51" s="81"/>
      <c r="Q51" s="81"/>
      <c r="R51" s="81"/>
      <c r="S51" s="81"/>
      <c r="T51" s="81"/>
      <c r="U51" s="81"/>
      <c r="V51" s="81"/>
      <c r="W51" s="81"/>
      <c r="X51" s="81"/>
      <c r="Y51" s="81"/>
      <c r="Z51" s="81"/>
      <c r="AA51" s="81"/>
      <c r="AB51" s="69"/>
      <c r="AC51" s="69"/>
    </row>
    <row r="52" spans="2:29" ht="15.75" x14ac:dyDescent="0.25">
      <c r="B52" s="4"/>
      <c r="C52" s="62" t="s">
        <v>103</v>
      </c>
      <c r="E52" s="4"/>
      <c r="F52" s="81"/>
      <c r="G52" s="81"/>
      <c r="J52" s="81"/>
      <c r="K52" s="81"/>
      <c r="L52" s="81"/>
      <c r="M52" s="81"/>
      <c r="N52" s="81"/>
      <c r="O52" s="81"/>
      <c r="P52" s="81"/>
      <c r="Q52" s="81"/>
      <c r="R52" s="81"/>
      <c r="S52" s="81"/>
      <c r="T52" s="81"/>
      <c r="U52" s="81"/>
      <c r="V52" s="81"/>
      <c r="W52" s="81"/>
      <c r="X52" s="81"/>
      <c r="Y52" s="81"/>
      <c r="Z52" s="81"/>
      <c r="AA52" s="81"/>
      <c r="AB52" s="69"/>
      <c r="AC52" s="69"/>
    </row>
    <row r="53" spans="2:29" ht="15.75" x14ac:dyDescent="0.25">
      <c r="B53" s="4"/>
      <c r="C53" s="62"/>
      <c r="E53" s="4"/>
      <c r="F53" s="81"/>
      <c r="G53" s="81"/>
      <c r="J53" s="81"/>
      <c r="K53" s="81"/>
      <c r="L53" s="81"/>
      <c r="M53" s="81"/>
      <c r="N53" s="81"/>
      <c r="O53" s="81"/>
      <c r="P53" s="81"/>
      <c r="Q53" s="81"/>
      <c r="R53" s="81"/>
      <c r="S53" s="81"/>
      <c r="T53" s="81"/>
      <c r="U53" s="81"/>
      <c r="V53" s="81"/>
      <c r="W53" s="81"/>
      <c r="X53" s="81"/>
      <c r="Y53" s="81"/>
      <c r="Z53" s="81"/>
      <c r="AA53" s="81"/>
      <c r="AB53" s="69"/>
      <c r="AC53" s="69"/>
    </row>
    <row r="54" spans="2:29" ht="15.75" x14ac:dyDescent="0.25">
      <c r="B54" s="4"/>
      <c r="C54" s="62" t="s">
        <v>104</v>
      </c>
      <c r="E54" s="4"/>
      <c r="F54" s="81"/>
      <c r="G54" s="81"/>
      <c r="J54" s="81"/>
      <c r="K54" s="81"/>
      <c r="L54" s="81"/>
      <c r="M54" s="81"/>
      <c r="N54" s="81"/>
      <c r="O54" s="81"/>
      <c r="P54" s="81"/>
      <c r="Q54" s="81"/>
      <c r="R54" s="81"/>
      <c r="S54" s="81"/>
      <c r="T54" s="81"/>
      <c r="U54" s="81"/>
      <c r="V54" s="81"/>
      <c r="W54" s="81"/>
      <c r="X54" s="81"/>
      <c r="Y54" s="81"/>
      <c r="Z54" s="81"/>
      <c r="AA54" s="81"/>
      <c r="AB54" s="69"/>
      <c r="AC54" s="69"/>
    </row>
    <row r="55" spans="2:29" ht="15.75" x14ac:dyDescent="0.25">
      <c r="B55" s="4"/>
      <c r="C55" s="62"/>
      <c r="E55" s="4"/>
      <c r="F55" s="81"/>
      <c r="G55" s="81"/>
      <c r="J55" s="81"/>
      <c r="K55" s="81"/>
      <c r="L55" s="81"/>
      <c r="M55" s="81"/>
      <c r="N55" s="81"/>
      <c r="O55" s="81"/>
      <c r="P55" s="81"/>
      <c r="Q55" s="81"/>
      <c r="R55" s="81"/>
      <c r="S55" s="81"/>
      <c r="T55" s="81"/>
      <c r="U55" s="81"/>
      <c r="V55" s="81"/>
      <c r="W55" s="81"/>
      <c r="X55" s="81"/>
      <c r="Y55" s="81"/>
      <c r="Z55" s="81"/>
      <c r="AA55" s="81"/>
      <c r="AB55" s="69"/>
      <c r="AC55" s="69"/>
    </row>
    <row r="56" spans="2:29" ht="15.75" x14ac:dyDescent="0.25">
      <c r="B56" s="4"/>
      <c r="C56" s="62" t="s">
        <v>105</v>
      </c>
      <c r="E56" s="4"/>
      <c r="F56" s="81"/>
      <c r="G56" s="81"/>
      <c r="J56" s="81"/>
      <c r="K56" s="81"/>
      <c r="L56" s="81"/>
      <c r="M56" s="81"/>
      <c r="N56" s="81"/>
      <c r="O56" s="81"/>
      <c r="P56" s="81"/>
      <c r="Q56" s="81"/>
      <c r="R56" s="81"/>
      <c r="S56" s="81"/>
      <c r="T56" s="81"/>
      <c r="U56" s="81"/>
      <c r="V56" s="81"/>
      <c r="W56" s="81"/>
      <c r="X56" s="81"/>
      <c r="Y56" s="81"/>
      <c r="Z56" s="81"/>
      <c r="AA56" s="81"/>
      <c r="AB56" s="69"/>
      <c r="AC56" s="69"/>
    </row>
    <row r="57" spans="2:29" ht="15.75" x14ac:dyDescent="0.25">
      <c r="B57" s="4"/>
      <c r="C57" s="62" t="s">
        <v>110</v>
      </c>
      <c r="E57" s="4"/>
      <c r="F57" s="81"/>
      <c r="G57" s="81"/>
      <c r="J57" s="81"/>
      <c r="K57" s="81"/>
      <c r="L57" s="81"/>
      <c r="M57" s="81"/>
      <c r="N57" s="81"/>
      <c r="O57" s="81"/>
      <c r="P57" s="81"/>
      <c r="Q57" s="81"/>
      <c r="R57" s="81"/>
      <c r="S57" s="81"/>
      <c r="T57" s="81"/>
      <c r="U57" s="81"/>
      <c r="V57" s="81"/>
      <c r="W57" s="81"/>
      <c r="X57" s="81"/>
      <c r="Y57" s="81"/>
      <c r="Z57" s="81"/>
      <c r="AA57" s="81"/>
      <c r="AB57" s="69"/>
      <c r="AC57" s="69"/>
    </row>
    <row r="58" spans="2:29" ht="15.75" x14ac:dyDescent="0.25">
      <c r="B58" s="4"/>
      <c r="C58" s="62"/>
      <c r="E58" s="4"/>
      <c r="F58" s="81"/>
      <c r="G58" s="81"/>
      <c r="J58" s="81"/>
      <c r="K58" s="81"/>
      <c r="L58" s="81"/>
      <c r="M58" s="81"/>
      <c r="N58" s="81"/>
      <c r="O58" s="81"/>
      <c r="P58" s="81"/>
      <c r="Q58" s="81"/>
      <c r="R58" s="81"/>
      <c r="S58" s="81"/>
      <c r="T58" s="81"/>
      <c r="U58" s="81"/>
      <c r="V58" s="81"/>
      <c r="W58" s="81"/>
      <c r="X58" s="81"/>
      <c r="Y58" s="81"/>
      <c r="Z58" s="81"/>
      <c r="AA58" s="81"/>
      <c r="AB58" s="69"/>
      <c r="AC58" s="69"/>
    </row>
    <row r="59" spans="2:29" ht="15.75" x14ac:dyDescent="0.25">
      <c r="B59" s="4"/>
      <c r="C59" s="62" t="s">
        <v>106</v>
      </c>
      <c r="E59" s="4"/>
      <c r="F59" s="81"/>
      <c r="G59" s="81"/>
      <c r="J59" s="81"/>
      <c r="K59" s="81"/>
      <c r="L59" s="81"/>
      <c r="M59" s="81"/>
      <c r="N59" s="81"/>
      <c r="O59" s="81"/>
      <c r="P59" s="81"/>
      <c r="Q59" s="81"/>
      <c r="R59" s="81"/>
      <c r="S59" s="81"/>
      <c r="T59" s="81"/>
      <c r="U59" s="81"/>
      <c r="V59" s="81"/>
      <c r="W59" s="81"/>
      <c r="X59" s="81"/>
      <c r="Y59" s="81"/>
      <c r="Z59" s="81"/>
      <c r="AA59" s="81"/>
      <c r="AB59" s="69"/>
      <c r="AC59" s="69"/>
    </row>
    <row r="60" spans="2:29" ht="15.75" x14ac:dyDescent="0.25">
      <c r="B60" s="4"/>
      <c r="C60" s="62"/>
      <c r="E60" s="4"/>
      <c r="F60" s="81"/>
      <c r="G60" s="81"/>
      <c r="J60" s="81"/>
      <c r="K60" s="81"/>
      <c r="L60" s="81"/>
      <c r="M60" s="81"/>
      <c r="N60" s="81"/>
      <c r="O60" s="81"/>
      <c r="P60" s="81"/>
      <c r="Q60" s="81"/>
      <c r="R60" s="81"/>
      <c r="S60" s="81"/>
      <c r="T60" s="81"/>
      <c r="U60" s="81"/>
      <c r="V60" s="81"/>
      <c r="W60" s="81"/>
      <c r="X60" s="81"/>
      <c r="Y60" s="81"/>
      <c r="Z60" s="81"/>
      <c r="AA60" s="81"/>
      <c r="AB60" s="69"/>
      <c r="AC60" s="69"/>
    </row>
    <row r="61" spans="2:29" ht="15.75" x14ac:dyDescent="0.25">
      <c r="B61" s="4"/>
      <c r="C61" s="62" t="s">
        <v>107</v>
      </c>
      <c r="E61" s="4"/>
      <c r="F61" s="81"/>
      <c r="G61" s="81"/>
      <c r="J61" s="81"/>
      <c r="K61" s="81"/>
      <c r="L61" s="81"/>
      <c r="M61" s="81"/>
      <c r="N61" s="81"/>
      <c r="O61" s="81"/>
      <c r="P61" s="81"/>
      <c r="Q61" s="81"/>
      <c r="R61" s="81"/>
      <c r="S61" s="81"/>
      <c r="T61" s="81"/>
      <c r="U61" s="81"/>
      <c r="V61" s="81"/>
      <c r="W61" s="81"/>
      <c r="X61" s="81"/>
      <c r="Y61" s="81"/>
      <c r="Z61" s="81"/>
      <c r="AA61" s="81"/>
      <c r="AB61" s="69"/>
      <c r="AC61" s="69"/>
    </row>
    <row r="62" spans="2:29" ht="15.75" x14ac:dyDescent="0.25">
      <c r="B62" s="4"/>
      <c r="C62" s="62"/>
      <c r="E62" s="4"/>
      <c r="F62" s="81"/>
      <c r="G62" s="81"/>
      <c r="J62" s="81"/>
      <c r="K62" s="81"/>
      <c r="L62" s="81"/>
      <c r="M62" s="81"/>
      <c r="N62" s="81"/>
      <c r="O62" s="81"/>
      <c r="P62" s="81"/>
      <c r="Q62" s="81"/>
      <c r="R62" s="81"/>
      <c r="S62" s="81"/>
      <c r="T62" s="81"/>
      <c r="U62" s="81"/>
      <c r="V62" s="81"/>
      <c r="W62" s="81"/>
      <c r="X62" s="81"/>
      <c r="Y62" s="81"/>
      <c r="Z62" s="81"/>
      <c r="AA62" s="81"/>
      <c r="AB62" s="69"/>
      <c r="AC62" s="69"/>
    </row>
    <row r="63" spans="2:29" ht="15.75" x14ac:dyDescent="0.25">
      <c r="B63" s="4"/>
      <c r="C63" s="62" t="s">
        <v>109</v>
      </c>
      <c r="E63" s="4"/>
      <c r="F63" s="81"/>
      <c r="G63" s="81"/>
      <c r="J63" s="81"/>
      <c r="K63" s="81"/>
      <c r="L63" s="81"/>
      <c r="M63" s="81"/>
      <c r="N63" s="81"/>
      <c r="O63" s="81"/>
      <c r="P63" s="81"/>
      <c r="Q63" s="81"/>
      <c r="R63" s="81"/>
      <c r="S63" s="81"/>
      <c r="T63" s="81"/>
      <c r="U63" s="81"/>
      <c r="V63" s="81"/>
      <c r="W63" s="81"/>
      <c r="X63" s="81"/>
      <c r="Y63" s="81"/>
      <c r="Z63" s="81"/>
      <c r="AA63" s="81"/>
      <c r="AB63" s="69"/>
      <c r="AC63" s="69"/>
    </row>
  </sheetData>
  <autoFilter ref="A4:AC48"/>
  <mergeCells count="22">
    <mergeCell ref="T3:U3"/>
    <mergeCell ref="V3:W3"/>
    <mergeCell ref="X3:Y3"/>
    <mergeCell ref="Z3:AA3"/>
    <mergeCell ref="AB3:AC3"/>
    <mergeCell ref="H5:H47"/>
    <mergeCell ref="I5:I47"/>
    <mergeCell ref="I3:I4"/>
    <mergeCell ref="J3:K3"/>
    <mergeCell ref="L3:M3"/>
    <mergeCell ref="E2:N2"/>
    <mergeCell ref="N3:O3"/>
    <mergeCell ref="P3:Q3"/>
    <mergeCell ref="R3:S3"/>
    <mergeCell ref="A3:A4"/>
    <mergeCell ref="B3:B4"/>
    <mergeCell ref="C3:C4"/>
    <mergeCell ref="D3:D4"/>
    <mergeCell ref="E3:E4"/>
    <mergeCell ref="F3:F4"/>
    <mergeCell ref="G3:G4"/>
    <mergeCell ref="H3:H4"/>
  </mergeCells>
  <pageMargins left="0.23622047244094491" right="0.19685039370078741" top="0.35433070866141736" bottom="0.35433070866141736" header="0.11811023622047245" footer="0.11811023622047245"/>
  <pageSetup paperSize="9" scale="4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приложению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cp:lastPrinted>2024-04-12T11:34:17Z</cp:lastPrinted>
  <dcterms:created xsi:type="dcterms:W3CDTF">2021-01-14T03:33:14Z</dcterms:created>
  <dcterms:modified xsi:type="dcterms:W3CDTF">2024-04-12T11:37:51Z</dcterms:modified>
</cp:coreProperties>
</file>