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G86" i="1" l="1"/>
  <c r="G85" i="1"/>
  <c r="E85" i="1"/>
  <c r="G84" i="1"/>
  <c r="E84" i="1"/>
  <c r="G83" i="1"/>
  <c r="G82" i="1"/>
  <c r="G81" i="1"/>
  <c r="E80" i="1"/>
  <c r="G80" i="1" s="1"/>
  <c r="E79" i="1"/>
  <c r="G79" i="1" s="1"/>
  <c r="G78" i="1"/>
  <c r="G77" i="1"/>
  <c r="E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87" i="1" s="1"/>
  <c r="G5" i="1"/>
</calcChain>
</file>

<file path=xl/sharedStrings.xml><?xml version="1.0" encoding="utf-8"?>
<sst xmlns="http://schemas.openxmlformats.org/spreadsheetml/2006/main" count="267" uniqueCount="190">
  <si>
    <t>Закуп на  медицинские изделия  на 2025 год.</t>
  </si>
  <si>
    <t>№ лота</t>
  </si>
  <si>
    <t xml:space="preserve">    Международное непатентованное название лекарственного средства или наименование изделий медицинского назначения</t>
  </si>
  <si>
    <t xml:space="preserve">Полная характеристика (описание) товаров (с указанием формы выпуска и дозировки) </t>
  </si>
  <si>
    <t>Ед.изм.</t>
  </si>
  <si>
    <t xml:space="preserve">Количество  </t>
  </si>
  <si>
    <t>цена 2025год</t>
  </si>
  <si>
    <t>СУММА</t>
  </si>
  <si>
    <t>Мето поставки</t>
  </si>
  <si>
    <t xml:space="preserve">график поставки </t>
  </si>
  <si>
    <t xml:space="preserve">Тест система для определение ВИЧ </t>
  </si>
  <si>
    <t xml:space="preserve">Тест-система in vitro диагностическая для выявления антител к ВИЧ 1 и ВИЧ 2 и антигена ВИЧ 1 (р24) в сыворотке или плазме крови человека в микропланшетном формате (5 микропланшет на 96 тестов, стрипованный по 8 лунок). Минимальная определяемая концентрация p-24 антигена не хуже 4,2 пг/мл. Специфичность на донорском контингенте не ниже 99,95%. Коэффициент вариации (межсерийная воспроизводимость) не более 8,5%. Объем исследуемого образца, не более 80 мкл. Суммарное время инкубации не более 2ч. Набор содержит:
Концентрированный промывочный раствор (20Х)- 1 флакон 235 мл;Отрицательный контрольный образец-1 флакон 2,5 мл;Положительный на ВИЧ антитела контрольный образец-1 флакон 1 мл;Положительный на ВИЧ антигены контрольный образец-1 флакон 1 мл;Конъюгат 1: биотинилированные поликлональные антитела к р24 ВИЧ 1 (овечьи) желто-зеленого цвета. Консервант: ProClinTM 300 (0.5%)- 2 флакона по 10 млКоньюгат 2: очищенные и лиофилизированные антигены ВИЧ-1 и ВИЧ-2, конъюгированные с пероксидазой и стрептавидином, Консервант: ProClinTM 300  0,1)- 2 флакона по 30 мл;Раствор для разведения коньюгата 2-2 флакона по 30 мл;Субстратный буферный раствор-2флакона по 60 мл;Хромоген: раствор ТМБ-2 флаконапо 5 мл;Стоп-реагент-3 флакона по 28 мл;
Цветовая кодировка реагентов. Визуальная и спектрофотометрическая верификация всех этапов проведения анализа на всем спектре рН образца. Срок годности приготовленных реагентов: при наличии коньюгата-2 срок годности при температуре 2-8°С не менее 4-х недель; приготовленного раствора субстрата при комнатной температуре 18 – 30° C не менее 6 часов.
Срок годности реагентов на момент поставки: не менее 9 мес. Наличие инструкции по применению на казахском и русском языках. Наличие регистрации в РК
</t>
  </si>
  <si>
    <t>уп</t>
  </si>
  <si>
    <t xml:space="preserve">   ГККП  «Областной центр СПИД по профилактике и борьбе со СПИД » , юридический адрес: г.Туркестан, ул. Талканбаева 91а</t>
  </si>
  <si>
    <t>по заявке заказчика течение 10 дней, до дверей склада</t>
  </si>
  <si>
    <t>MAGLUMI  HBsAg(CLIA)  из комплекта Автоматический хемилюминесцентный  иммуноанализатор MAGLUMI Х8</t>
  </si>
  <si>
    <t>MAGLUMI  HBsAg(CLIA)  - Качественный тест для определения поверхностного антигена гепатита В (HBsAg) для автоматического хемилюминесцентного иммуноанализатора МАGLUMI  Х8
Определяемые параметры: MAGLUMI HBsAg(CLIA)
Принцип теста: качественный для определения поверхностного антигена гепатита В (HBsAg) в сыворотке крови человека анализа in vitro. 
Метод теста:  хемилюминесцентный иммуноанализ
Количество тестов в наборе: 100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</si>
  <si>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наб</t>
  </si>
  <si>
    <t>MAGLUMI  Anti-HCV(CLIA) из комплекта Автоматический хемилюминесцентный  иммуноанализатор MAGLUMI Х8</t>
  </si>
  <si>
    <t>MAGLUMI  Anti-HCV(CLIA)  - Качественный тест для определения антител к вирусу гепатита С для автоматического хемилюминесцентного иммуноанализатора МАGLUMI Х8
Определяемые параметры: MAGLUMI Anti-HCV(CLIA)
Принцип теста: качественный для определения  антител к вирусу гепатита С в сыворотке или плазме  крови человека анализа in vitro. 
Метод теста:  хемилюминесцентный иммуноанализ
Количество тестов в наборе: 100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</si>
  <si>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MAGLUMI Syphilis (CLIA) из комплекта Автоматический хемилюминесцентный  иммуноанализатор MAGLUMI Х8</t>
  </si>
  <si>
    <t>MAGLUMI  Syphilis (CLIA) - Качественный тест для определения общих иммуноглобулинов к Treponema pallidum (T. pallidum) для автоматического хемилюминесцентного иммуноанализатора МАGLUMI Х8
Определяемые параметры: MAGLUMI Syphilis (CLIA)
Принцип теста: качественный для определения общих иммуноглобулинов к Treponema pallidum (T. pallidum) в сыворотке и плазме крови человека анализа in vitro.
Метод теста:  хемилюминесцентный иммуноанализ
Количество тестов в наборе: 100  штук.
Комлектация набор: контроль качества и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</si>
  <si>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MAGLUMI HIV Ab/Ag Combi (CLIA) из комплекта Автоматический хемилюминесцентный  иммуноанализатор MAGLUMI Х8</t>
  </si>
  <si>
    <t>MAGLUMI HIV Ab/Ag Combi (CLIA)  - Количественные тест для определенияантител к ВИЧ типов 1 и 2 и антигена p24  для автоматического хемилюминесцентного иммуноанализатора МАGLUMI Х8
Определяемые параметры: MAGLUMI HIV Ab/Ag Combi (CLIA)
Принцип теста: количественный для определения  антител к ВИЧ типов 1 и 2 и антигена p24 в сыворотке и плазме крови человека анализа in vitro.
Метод теста:  хемилюминесцентный иммуноанализ
Количество тестов в наборе: 100 штук.
Комлектация набор: контроль качества, калибратор верхний, калибратор нижний, буферный раствор. В качестве твердой реакционной фазы выступают магнитные наношарики. На наборе имеется RFID-метка, содержащая информацию о реагентах и встроенную калибровочную кривую. Калибраторы используются для корректировки встроенной калибровочной кривой по двум точкам. Калибровка стабильна в течение 4-х недель.
УСЛОВИЯ ХРАНЕНИЯ И СРОК ГОДНОСТИ
1. В запечатанном состоянии: Хранить при температуре 2 - 8 °С до истечения срока годности.
2. Срок годности 12 месяцев.
3. В открытом состоянии при 2-8°C: Стабильность сохраняется не менее 4 недель.
4. При установке в анализатор: Стабильность сохраняется не менее 4 недель.
5 Для обеспечения максимального качества рекомендуется после выполнения анализов, проведенных в течение рабочего дня, помещать открытые наборы в холодильник. По истечении срока, установленного для использования открытых наборов или наборов, установленных в анализатор, можно продолжать использовать набор реагентов при условии, что результаты, полученные с использованием контрольных образцов, находятся в пределах ожидаемых диапазонов.
6.Хранить в вертикальном положении, чтобы облегчить выполнение в дальнейшем надлежащего ресуспензирования микрочастиц, обладающих магнитными свойствами.
7. Хранить в местах, защищенных от солнечного света.</t>
  </si>
  <si>
    <t xml:space="preserve"> Стартовый реактив 1+2 из комплекта Автоматический хемилюминесцентный  иммуноанализатор MAGLUMI Х8</t>
  </si>
  <si>
    <t xml:space="preserve">Набор стартовых реактивов 1,5 литра, предназначенны для формирования хемилюминометрического светового сигнала, необходимого для проведения анализа с использованием автоматического хемилюминесцентного иммунологического анализатора (ХЛИА) MAGLUMI. УСЛОВИЯ ХРАНЕНИЯ И СТАБИЛЬНОСТЬ
- Стартовые реактивы должны храниться в плотно закрытых оригинальных флаконах. 
- Храните реактивы при температуре от 15 до 30 °C до истечения срока годности, указанного на этикетке (12 месяцев с даты 
производства). 
- Стабильность при хранении в аппарате: 4 недели. 
- Реактивы должны быть защищены от воздействия прямых солнечных лучей </t>
  </si>
  <si>
    <t>шт</t>
  </si>
  <si>
    <t xml:space="preserve"> Стартовый реактив 1+2 из комплекта Автоматический хемилюминесцентный  иммуноанализатор MAGLUMI Х8 (2*230 мл)</t>
  </si>
  <si>
    <t>Стартовый реактив 1+2, MAGLUMI Starter Kit 1+2 Набор стартовых реактивов (1уп=2*230мл) предназначенный для формирования хемилюминометрического светового сигнала, необходимого для проведения анализа с использованием автоматического хемилюминесцентного иммунологического анализатора (ХЛИА) MAGLUMI.</t>
  </si>
  <si>
    <t>щт</t>
  </si>
  <si>
    <t>Промывочный концентрат 1*0,714 л из комплекта Автоматический хемилюминесцентный  иммуноанализатор MAGLUMI Х8</t>
  </si>
  <si>
    <t xml:space="preserve">Промывочный концентрат (1 уп=1*714 мл)  Промывочный концентрат MAGLUMI — это раствор, который путем разбавления используется для получения промывочной жидкости, предназначенной для вымывания магнитных микрочастиц при проведении анализа с помощью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Х8).
ХРАНЕНИЕ И СРОК ГОДНОСТИ 
- Промывочный концентрат должен храниться при температуре 15–30 °C до истечения срока годности, указанного на этикетке 
(12 месяцев с даты производства).
- Срок хранения готовой промывочной жидкости: 4 недели при температуре 15–30 °C. 
- Не подвергайте воздействию прямых солнечных лучей. </t>
  </si>
  <si>
    <t xml:space="preserve">Реакционные модули из комплекта Автоматический хемилюминесцентный  иммуноанализатор MAGLUMI Х8
</t>
  </si>
  <si>
    <t xml:space="preserve">MAGLUMI Reaction Modules. Package 1: 1Box=3*182. Реакционный модуль предназначен для проведения анализов MAGLUMI с использованием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Х8). Реакционный модуль: 6×64 (в каждом по 6 лунок).Дополнительную информацию (например, параметры выполнения 
анализов MAGLUMI.    Хранить при комнатной температуре (15–30 °C)
                                                                                                                                       </t>
  </si>
  <si>
    <t>Реакционные кюветы Maglumi Reaction Modules из комплекта Автоматический хемилюминесцентный  иммуноанализатор MAGLUMI 2000 plus        (кюветы 6х64)</t>
  </si>
  <si>
    <t xml:space="preserve">MAGLUMI Reaction Modules. Package 1:Box=6*64.Реакционный модуль предназначен для проведения анализов MAGLUMI с использованием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4000 Plus). Реакционный модуль: 6×64 (в каждом по 6 лунок).  </t>
  </si>
  <si>
    <t xml:space="preserve">Раствор для проверки светового сигнала  из комплекта Автоматический хемилюминесцентный  иммуноанализатор MAGLUMI Х8
</t>
  </si>
  <si>
    <t>Раствор для проверки светового сигнала необходим для проверки пригодности стартовых реагентов 1 и 2 и качества работы устройств измерения и дозирования. Проверку светового сигнала необходимо выполнять с помощью автоматического хемилюминесцентного иммунологического анализатора серии MAGLUMI (включая модели Maglumi 600, Maglumi 800, Maglumi 1000, Maglumi 1000 Plus, Maglumi 2000, Maglumi 2000 Plus, Maglumi 4000 и Maglumi Х8) ежедневно перед проведением первой процедуры анализа или каждый раз перед использованием новой партии стартовых реагентов. Данная процедура контроля позволяет проверить правильность работы анализатора и пригодность стартовых реагентов и тем самым избежать получения ошибочных результатов, связанных с неисправностью анализатора, неправильным расположением или истечением срока годности стартовых реагентов. Хранение и стабильность Невскрытый флакон должен храниться при температуре 2–8 °C до истечения срока годности, указанного на этикетке 
(12 месяцев с даты производства). 
- После использования сразу же закройте флакон с раствором для проверки светового сигнала и храните его в 
холодильнике при температуре 2–8 °C.
- Не подвергайте воздействию прямых солнечных лучей.
- После вскрытия флакон с раст</t>
  </si>
  <si>
    <t xml:space="preserve">Раствор для чистки трубок системы - бутылка 500 мл  из комплекта Автоматический хемилюминесцентный  иммуноанализатор MAGLUMI Х8
</t>
  </si>
  <si>
    <t>Раствор MAGLUMI для чистки трубок системы предназначен для очистки пипеточного дозатора и игл промывочного узла. Он помогает свести к минимуму «эффект переноса», уменьшая количество белковых препаратов в трубках и тем самым оптимизируя ежедневные процедуры технического обслуживания систем MAGLUMI. Данный комплект может использоваться только с автоматическим хемилюминесцентным иммунологическим анализатором (ХЛИА) серии MAGLUMI (включая модели Maglumi 600, Maglumi 800, 
Maglumi 1000, Maglumi 1000 Plus, Maglumi 2000, Maglumi 2000 Plus, Maglumi 4000 и Maglumi Х8).  ХРАНЕНИЕ
- После получения храните комплект при температуре 15–30 °C. 
- Не подвергайте воздействию прямых солнечных лучей. Срок хранения раствора составляет 12 месяцев</t>
  </si>
  <si>
    <t>Мешок для отходов Waste Bag 50 шт/коробка из комплекта Автоматический хемилюминесцентный  иммуноанализатор MAGLUMI Х8</t>
  </si>
  <si>
    <t>Waste Bag(1Pack= 50 Pieces).  Мешки для сбора отходов для автоматического хемилюминесцентного иммуноанализатора МАGLUMI (800, 2000, 400+0, X8, X3). Хранить при комнатной температуре (15–30 °C).</t>
  </si>
  <si>
    <t xml:space="preserve">  Кюветы из комплекта Автоматический хемилюминесцентный  иммуноанализатор MAGLUMI Х8</t>
  </si>
  <si>
    <t>Наконечники с фильтром, 40*96, предназначенны для проведения анализа с использованием автоматического хемилюминесцентного иммунологического анализатора (ХЛИА) MAGLUMI Х8                                                                                                                                                      УСЛОВИЯ ХРАНЕНИЯ И СТАБИЛЬНОСТЬ                                                                                                                                                                                                      - Храните при температуре от 2 до 40 °C до истечения срока годности, указанного на этикетке, без воздействия солнечного света.
- Только для профессионального использования                                                                                                                                                                                  - Не используйте повторно, после истечения срока</t>
  </si>
  <si>
    <r>
      <t xml:space="preserve"> Презерватив из натурального латекса, гладкий, со смазкой </t>
    </r>
    <r>
      <rPr>
        <sz val="10"/>
        <color rgb="FF000000"/>
        <rFont val="Times New Roman"/>
        <family val="1"/>
        <charset val="204"/>
      </rPr>
      <t>на водной основе</t>
    </r>
  </si>
  <si>
    <t xml:space="preserve"> Ширина кольца - мин 53 2мм,Длина - мин 180 2мм,Толщина слоя - 0,065 +/- 0,015 мм,Цвет - Прозрачный (безцветный),Смазка - Обильная, жидкая до середины тела, не дополненная тальком, на водной основе,Фактура - Гладкий (без текстуры),Смазка по длине Запах смазки - Натуральный, без ароматизаторов и других посторонних запахов,Венчик (кольцо) - Средней плотности,Накопитель – спермоприемник – Выраженный,Упаковка - Плотная квадратная фольга,Линии разрыва или зубчики (при упаковке в ленте) - Ярко выраженные, чтобы легко можно было оторвать, не повреждая упаковку соседнего презерватива, и вскрыть упаковку,Срок годности - Не менее 3 лет (срок годности на момент поставки не менее 80% от срока годности завода изготовителя)
Наличие надписи CE (сертификат соответствия) на индивидуальной упаковке. Надпись должна быть нанесена на фольге заводом производителем с помощью промышленного оборудования, использование самоклеющихся материалов и наклеек при нанесении надписи не допускается. Наличие надписи «Бесплатно» на индивидуальной упаковке на русском и казахском языках. Надпись должна быть нанесена на фольге заводом производителем с помощью промышленного оборудования, использование самоклеющихся материалов и наклеек при нанесении надписи не допускается
</t>
  </si>
  <si>
    <t>Шприц</t>
  </si>
  <si>
    <t>3-х компонентный  5 мл медицинский одноразовый, с иглой, -21G,22G .  Наличие надписи «Бесплатно» на индивидуальной упаковке на русском и казахском языках. Надпись должна быть нанесена на фольге заводом производителем с помощью промышленного оборудования, использование самоклеющихся материалов и наклеек при нанесении надписи не допускается</t>
  </si>
  <si>
    <t xml:space="preserve">Спиртовая салфетка однократного применения размером 65х30мм </t>
  </si>
  <si>
    <t>Спиртовая салфетка однократного применения размером 65х30мм</t>
  </si>
  <si>
    <t>Гель – смазка предназначен для нанесения на интимные части тела для смазки.</t>
  </si>
  <si>
    <t xml:space="preserve">Вода, ПЭГ-8, ПЭГ-32, Пантенол, Гидроксиэтилцеллюлоза, Лимонная кислота, Диазолидинил мочевины, Метил парабен, Пропил парабен.
Хранить при комнатной температуре (0-25º), в сухом месте, защищенным от света, вдали от источников тепла.Мягкий гель на водной основе обеспечивает эффективную смазку, вызывает ощущение комфорта.
Интимный Гель-смазка содержит пантенол (провитамин В5), который увлажняет и  смягчает кожу, что придает дополнительный комфорт. Обеспечивает идеальное скольжение. Срок годности 3 года
</t>
  </si>
  <si>
    <t xml:space="preserve">Экспресс тест на ВИЧ определение 4 поколение </t>
  </si>
  <si>
    <t xml:space="preserve">HIV-1/2 Ag/Ab  предназначен для одновременного качественного выявления р24 антигена ВИЧ и антител к ВИЧ-1, ВИЧ-1 группы О и ВИЧ-2 в сыворотке, плазме или цельной крови человека. Позволяет сократить период «серонегативного окна» и сроки выявления сероконверсии у ВИЧ-инфицированных от 2 до 20 дней. Является экспресс-тестом на ВИЧ новейшего 4-
го поколения диагностики в котором применяется комплексный подход — выделение антигенов и антител одновременно. Экспресс тест HIV-1/2 Ag/Ab </t>
  </si>
  <si>
    <t>Набор реагентов BD Multitest CD3/CD8/CD45/CD4 с пробирками Trucount Tubes из комплекта Система BD FACSLyric для проточной цитофлуориметрии с принадлежностями и расходными материалами (50 тестов) (Becton, Dickinson and Company, BD Biosciences США Becton, Dickinson and Company, BD Biosciences (США) / Becton Dickinson Caribe, Ltd. (Пуэрто-Рико))</t>
  </si>
  <si>
    <t>Набор реагентов BD Multitest CD3/CD8/CD45/CD4 с пробирками Trucount Tubes предназначен для проведения четырехцветного анализа  в одной пробирке. Набор реагентов позволяет идентифицировать и определять на проточном цитометре процентное содержание и абсолютное количество зрелых Т-лимфоцитов человека (CD3+), субпопуляций супрессорных /цитотоксических (CD3+CD8+) Т-лимфоцитов и субпопуляций хелперных/индукторных (CD3+CD4+) Т-лимфоцитов в цельной крови, подвергнутой лизису эритроцитов. 50 тестов. Для диагностики in vitro.</t>
  </si>
  <si>
    <t>упак</t>
  </si>
  <si>
    <t>Проточная жидкость BD FACSFlow Sheath Fluid из комплекта Система BD FACSLyric для проточной цитофлуориметрии с принадлежностями и расходными материалами (20 л) (Becton, Dickinson and Company, BD Biosciences США Avantor Performance Materials Poland S.A. (Польша))</t>
  </si>
  <si>
    <t>Готовый к использованию сбалансированный раствор для обслуживания проточных цитометров BD FACS. Обеспечивает минимальный фоновый сигнал и оптимальное флуоресцентное разделение. Поставляется в пластиковых контейнерах объемом  20 л. Для диагностики in vitro.</t>
  </si>
  <si>
    <t>Лизирующий раствор BD FACSLysing Solution из комплекта Система BD FACSLyric для проточной цитофлуориметрии с принадлежностями и расходными материалами (100 мл) (Becton, Dickinson and Company, BD Biosciences США Antibodies Inc. (США))</t>
  </si>
  <si>
    <t>Лизирующий раствор предназначен  для  лизиса эритроцитов после окрашивания  периферической  крови  человека моноклональными  антителами, меченными флуорохромами. Используется для подготовки образцов для анализа методом проточной цитометрии. Представляет собой 10-кратный концентрат буфера, объем 100 мл. Для диагностики in vitro.</t>
  </si>
  <si>
    <t>Очищающий раствор BD FACSClean из комплекта Система BD FACSLyric для проточной цитофлуориметрии с принадлежностями и расходными материалами (5 л) (Becton, Dickinson and Company, BD Biosciences США Avantor Performance Materials Poland S.A. (Польша))</t>
  </si>
  <si>
    <t>Готовый к использованию бесцветный очищающий раствор для проточных цитометров BD FACS. Поставляется в пластиковый контейнерах объемом  5 л, содержит гипохлорит натрия. Для диагностики in vitro.</t>
  </si>
  <si>
    <t>Набор частиц BD CS&amp;T Beads (150 тестов) из комплекта Система BD FACSLyric для проточной цитофлуориметрии с принадлежностями и расходными материалами (150 тестов) (Becton, Dickinson and Company, BD Biosciences США Becton, Dickinson and Company, BD Biosciences (США))</t>
  </si>
  <si>
    <t>Гранулы BD™ CS&amp;T используются в проточном цитометре BD в качестве стандартизированного метода контроля качества оптики, электроники и жидкости прибора, а также для настройки компенсации флуоресценции. Гранулы для калибровки CS&amp;T также используются для регулировки напряжения детектора. На 150 тестов. Для диагностики in vitro.</t>
  </si>
  <si>
    <t>Набор частиц BD FC Beads 7-Color Kit из комплекта Система BD FACSLyric для проточной цитофлуориметрии с принадлежностями и расходными материалами (5 тестов) (Becton, Dickinson and Company, BD Biosciences США Becton, Dickinson and Company, BD Biosciences (США))</t>
  </si>
  <si>
    <t>Набор из FC 7-цветных частиц  используется для компенсации флуоресценции в проточном цитометре. Включает один пакет из 5 одноразовых пробирок для каждого из следующих 7 флуорохромов (всего 35 пробирок): FITC, PE, PerCP-Cy™5.5, PerCP, PE-Cy™7, APC, APC-Cy7. Для диагностики in vitro.</t>
  </si>
  <si>
    <t>Контроль BD Multi-Check Control, 1 x 2,5 мл из комплекта Система BD FACSLyric для проточной цитофлуориметрии с принадлежностями и расходными материалами (2,5 мл) (Becton, Dickinson and Company, BD Biosciences США R&amp;D Systems Inc. (США))</t>
  </si>
  <si>
    <t>Контроль цельной крови для подсчета субпопуляции лимфоцитов содержит стабилизированные лейкоциты и эритроциты человека в консервирующей среде, предназначен для полного контроля процесса иммунофенотипирования методом проточной цитометрии. Это контроль окрашивания антител, лизиса эритроцитов, настройки и производительности прибора, а также анализа данных. Храните флаконы при температуре от 2° до 8°C, беречь от замерзания и температуры выше 30°C. Расфасован объемом 2,5 мл. Для диагностики in vitro.</t>
  </si>
  <si>
    <t>Контроль BD Multi-Check CD4 Low Control, 1 x 2,5 мл из комплекта Система BD FACSLyric для проточной цитофлуориметрии с принадлежностями и расходными материалами (1 х 2,5 мл) (Becton, Dickinson and Company, BD Biosciences США R&amp;D Systems Inc. (США))</t>
  </si>
  <si>
    <t>Контроль цельной крови с низким уровнем CD4 для подсчета субпопуляции лимфоцитов содержит стабилизированные лейкоциты и эритроциты человека в консервирующей среде, предназначен для полного контроля процесса иммунофенотипирования методом проточной цитометрии. Это контроль окрашивания антител, лизиса эритроцитов, настройки и производительности прибора, а также анализа данных. Храните флаконы при температуре от 2° до 8°C, беречь от замерзания и температуры выше 30°C. Расфасован объемом 2,5 мл. Для диагностики in vitro.</t>
  </si>
  <si>
    <t>Набор для годового обслуживания (VERSE RUO PM KIT)  (Becton, Dickinson and Company, BD Biosciences США Becton, Dickinson and Company, BD Biosciences (США) / Becton Dickinson Hungary Kft., BD Biosciences (Венгрия))</t>
  </si>
  <si>
    <t>Набор необходим, чтобы поддерживать прибор BD FACSLyric в достаточном рабочем состоянии и в контроле этого рабочего состояния. Стандартно осмотр и замена проводится один раз в год. Срок гарантии после проведения годового обслуживания составляет три месяца. В составе набора: фильтры, уплотнительные кольца, силиконовые и полиуретановые трубки, провода, муфты.</t>
  </si>
  <si>
    <t>Пластиковый фильтр (Filter Element)  (Becton, Dickinson and Company, BD Biosciences США Becton, Dickinson and Company, BD Biosciences (США))</t>
  </si>
  <si>
    <t>Пластиковый поплавковый малый фильтр для технического обслуживания FACSLyric</t>
  </si>
  <si>
    <t>Пластиковый фильтр (Filter Assembly)  (Becton, Dickinson and Company, BD Biosciences США Becton, Dickinson and Company, BD Biosciences (США))</t>
  </si>
  <si>
    <t>Пластиковый поплавковый обоолочный фильтр в сборе для технического обслуживания FACSLyric</t>
  </si>
  <si>
    <t xml:space="preserve">Набор реагентов для качественного иммуноферментного определения антигена р24 (10 пг/мл) и антител к вирусу иммунодефицита человека первого типа (включая группу О) и второго типа«ВичИФА-HIV-Аг/Ат-СКРИН-О» </t>
  </si>
  <si>
    <t xml:space="preserve"> Комплект из двенадцати 8-луночных стрипов в рамке с иммобилизованными на внутренней поверхности лунок моноклональными антителами к р24 и рекомбинантными антигенами ВИЧ-1 (включая группу О) иВИЧ-2, маркирован «Стрипы с моноклональными антителами к р24 и рекомбинантными антигенами ВИЧ-1 (включая гр. О) и ВИЧ-2» – 10 упаковок2. Отрицательная контрольная проба на основе водно-солевого раствора, не содержащая антиген р24 и антитела к ВИЧ-1 и ВИЧ-2. Флакон маркирован «Отрицательная контрольная проба» – 9 флаконов по 1,5 мл
3. Положительная контрольная проба АТ на основе водно-солевого раствора, содержащая антитела к ВИЧ-1 и ВИЧ -2 Флакон маркирован «Положительная контрольная проба АТ» – 4 флакона по 2,5 мл
4. Положительная контрольная проба АГ на основе водно-солевого раствора, содержащая рекомбинантный антиген р24. Флакон маркирован «Положительная контрольная проба АГ» – 4 флакона по 2,5 мл
5. коньюгат антителкр24сбиотином, маркирован «Конъюгат Е1» – 10 флаконов по 7 мл 6. Концентрированный конъюгат стрептавидина с пероксидазой хрена и рекомбинантных антигенов ВИЧ-1 и ВИЧ -2 с пероксидазой хрена, маркирован «Конъюгат Е2 (10Х)» – 10 флаконов по 1,4 мл 7. Водно-солевой раствор для разведения Конъюгата Е2, маркирован «Буфер Е2» – 4 флакона по 33 мл 8. Водно-солевой раствор для разведения препаратов крови человека, маркирован «Буфер Д ВИЧ» – 2 флакона по 35 мл 9. Концентрированный водно-солевой раствор для промывки лунок, маркирован «Буфер Н (20Х)» – 5 флаконов по 100 мл 10. Раствор тетраметилбензидина, содержащий тетраметилбензидин, перекись водорода и стабилизаторы, маркирован «Раствор ТМБ» — 10 флаконов по 14 мл или 2 флакона по 100 мл 11. Стоп-реагент, 3,59% раствор соляной кислоты, маркирован «Стоп -реагент» — 5 флаконов по 100 мл 12. Одноразовая ванночка – 4 шт. 13. Одноразовый наконечник – 32 шт. 14. Пакет закрывающийся полиэтиленовый (при упаковке стрипов в пакет из материала пленочного) – 10 шт. принадлежности 960 определений 
</t>
  </si>
  <si>
    <t xml:space="preserve">набор </t>
  </si>
  <si>
    <t xml:space="preserve">Наконечник </t>
  </si>
  <si>
    <t>для проб, 200 мкл, фасовка 1000 шт./уп для автоматического анализатора №1000штука</t>
  </si>
  <si>
    <t>для реагентов, 1000 мкл, фасовка 10 штативов*96 шт./уп. для автоматического анализатора</t>
  </si>
  <si>
    <t xml:space="preserve">Тест-система для количественного определения ДHК 
вируса ВИЧ в образцах сыворотки и плазмы крови.
</t>
  </si>
  <si>
    <t xml:space="preserve">Тест-система для количественного определеІзия ДHIt
вируса ВИЧ в образцах сыворотки и плазмы крови. AccuPower HIV-1 Quantitative RT-PCR Kit 96 тестов, подготовленные 8 -луночные стрипьl в алюминиевой упаковке-96 пробирок, положительный контроль 15 мкл- 32 пробирок, внутренний положительный контроль 15 мкл-32 пробирок, очищенная дистиллированная вода для ПЦР (для контроля) 15 мкл.-32 пробирок, очищенная дистиллированная вода для ПЦР 1200мкл.- 4 пробирки аппарат закрытого типа </t>
  </si>
  <si>
    <t>набор</t>
  </si>
  <si>
    <t xml:space="preserve">Набор для
выделения, ДНК/РИК вирусов
</t>
  </si>
  <si>
    <t xml:space="preserve"> Набор для
выделения, ДНК/РИК вирусов ExiPrepTM. Состав:
Буферный картридж №1 - 6 шт., Буферный картридж №2
- 6 шт. Наконечники с фильтром - 96 шт., Бумажный фильтр для защиты от загрязнения - 12 шт., Пробирки для сбора образцов - 96 шт., Стрип-пробирки длл элюированил с крышкой - 8x12 шт., Лоток для отходов - 3 шт., Защитная крышка - 12 шт., Руководство пользователя - 1 шт  аппарат закрытого типа 
</t>
  </si>
  <si>
    <t>Аланинаминотрансфераза (Alanine Aminotransferase) - ALT</t>
  </si>
  <si>
    <t>Реагент применяется для количественного измерения и диагностического определения в условиях in vitro активности аланинаминотрансферазы (АЛТ) в сыворотке или плазме крови на биохимическом анализаторе CS-T180. Принцип реакции данного реагента соответствует методу, рекомендованному Международной Федерацией Клинической Химии (IFCC). В присутствии АЛТ L-аланин вступает в реакцию с α-кетоглутаратом, в результате чего образуется пируват и L-глутамат. Пируват восстанавливается до L-лактата при помощи ЛДГ, присутствующей в реагенте, а тем временем НАДН окисляется до НАД, что позволяет снизить значение абсорбции до 340 нм. Активность АЛТ можно проверить за счет измерения скорости снижения абсорбции при 340нм. Эндогенетический пируват образца восстанавливается ЛДГ во время периода задержки реакции, таким образом, чтобы он не создавал помех для теста .Компоненты: Реагент 1 - Аланин 600 ммоль/л; ЛДГ &gt;1820ЕД/Л; Трис Буфер 80 ммоль/л. Реагент 2 - Трис Буфер 80 ммоль/л; НАДН &gt;0.75 ммоль/л; α- кетоглутарат 36 ммоль/л. Содержит нереакционный материал и стабилизатор. Продолжительность теста 60-120 секунд. Фасовка Rl 4х50 мл R2 lx50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</si>
  <si>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Аспартатаминотрансфераза (AspartateAminotransferase) - AST</t>
  </si>
  <si>
    <t>Реагент применяется для количественного измерения и диагностического определения в условиях in vitro активности аспартатаминотрансферазы (АСТ) в сыворотке или плазме крови на биохимическом анализаторе CS-T180. Принцип реакции данного реагента соответствует методу, рекомендованному Международной Федерацией Клинической Химии (IFCC). Аспартатаминотрансфераза (АСТ) в образце катализирует L-аспартат aминo-,что приводит к преобразованию α-кетоглутарата в эфир уксусной кислоты и L-глутамат. Эфир уксусной кислоты восстанавливается малатдегидрогеназой в реагенте до L-яблочной кислоты. В это время НАДН окисляется до НАД, так что значение абсорбции света при 340 нм снижается. При контроле скорости снижения значения абсорбции при 340 нм, измеряют активность аспартата аминотрансферазы (АСТ). Помехи эндогенного пирувата могут быть удалены быстро и полностью во время запаздывания. Компоненты: Реагент 1 - Лактат дегидрогеназа &gt;1365 ЕД/Л; L-аспартат 300 ммоль/л; Трис Буфер &gt;80 ммоль/л; ЭДТА 5.0 ммоль/л Трис Буфер &gt;80 ммоль/л.  Реагент 2 - Малат дегидрогеназа &gt;1635 ЕД/Л; α-кетоглутарат 36 ммоль/л; НАДН &gt;0.75ммоль/л; Трис Буфер &gt;80 ммоль/л; ЭДТА 5.0 ммоль/л.Содержит нереакционный материал и стабилизатор. Продолжительность теста 120~180 секунд. Линейный диапазон настоящего регента составляет 3 ~ 1000 ЕД/Л. Фасовка R1 4×50 мл R2 1х50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</si>
  <si>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Щелочная фосфатаза
(Alkanine Phosphatase) -ALP</t>
  </si>
  <si>
    <t>Реагент применяется для количественного измерения в условиях in vitro активности щелочной фосфатазы в сыворотке или плазме крови человека на биохимическом анализаторе CS-T180. ЩФ в образце катализирует гидролиз RNPP для формирования P-нитрофенолата и фосфатной кислоты, что вызывает повышение значения абсорбции света при 405нм. Активность щелочного фосфата образца рассчитывается при измерении скорости повышения абсорбционной способности при 405нм. Компоненты: Реагент 1 - Магния ацетат 3.0 ммоль/л; Цинка сульфат 1.5 ммоль/л; ХЭДТА 3.0 ммоль/л; Буфер AMP 420 ммоль/л. Реагент 2 - p-нитробензол фосфатная кислота 81.5 ммоль/л; Буфер AMP 420 ммоль/л. Содержит нереактивный заполнитель и стабилизатор.  Линейный диапазон настоящего реагента – 0~850 ед/л.. Продолжительность теста 60~120 секунд. Фасовка R1 4×50 мл R2  1х50 мл. Количество тестов в упаковке не менее 671.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</si>
  <si>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Общий белок (Total Protein) - TP</t>
  </si>
  <si>
    <t>Реагент применяется для количественного измерения в условиях invitro концентрации общего белка в сыворотке или плазме крови человека на биохимическом анализаторе CS-T180.  В настоящем реагенте используется метод биуретовой реакции, т.е.при реакции между пептидной связью молекулы белка и ионом меди образуется сине-пурпурный комплекс в щелочном растворе. Каждый ион меди образует комплекс с 5-6 пептидной связью. Добавление йодида в реагент может предотвратить автоматическую реверсию соединения меди. Сине-пурпурный пигмент находится в прямой пропорции к концентрации общего белка, которую можно рассчитать за счет измерения изменений абсорбции при 520~560нм. При использовании двухлучевого анализа длина волны холостого раствора должна быть установлена на 600~700нм. Компоненты: Сульфат меди 12 ммоль/л; Виннокислый калий-натрий 64 ммоль/л; Калия йодид 6 ммоль/л; Натрия гидроксид 200 ммоль/л. Обмен компонентов из различных партий реагентов запрещается. Продолжительность реакции 300 секунд. Линейный диапазон настоящего реагента – 0-150 г/л; Фасовка R 5×50 мл. Количество тестов в упаковке не менее 870.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</si>
  <si>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Общий билирубин (Total Bilirubin) –TB</t>
  </si>
  <si>
    <t>Реагент применяется для количественного измерения в условиях in vitro концентрации общего билирубина в сыворотке или плазме крови человека на биохимическом анализаторе CS-T180. В реагенте используется ПАВ в качестве растворителя. Связанный билирубин и несвязанный билирубин, которые были растворены, вступают в реакцию с диазо-сульфаниловой кислотой, в результате чего образуетсяазо-билирубин. Повышение абсорбции света при длине волны 570нм пропорционально концентрации общего билирубина. Концентрация общего билирубина в образце может быть рассчитана за счет проверки изменения абсорбции на длине волны 570 нм. При анализе двойного луча длина волны холостого образца должна быть настроена наt 750нм. Компоненты: Реагент 1 - Соляная кислота 100 ммоль/л; сульфаниловая кислота 5 ммоль/л. Реагент 2- Нитрит натрия 72 ммоль/л. Обмен компонентов из различных партий реагентов запрещается.Продолжительность реакции 300-600 секунд. Линейный диапазон настоящего реагента – 0~300 мкмоль/л. Фасовка R1  5×50 мл R2 1х 5 мл. Количество тестов в упаковке не менее 1068.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</si>
  <si>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Прямой билирубин (Direct Bilidubin) - DB</t>
  </si>
  <si>
    <t>Реагент применяется для количественного измерения в условиях in vitro концентрации прямого билирубина в сыворотке или плазме крови человека на биохимическом анализаторе CS-T180.  Прямой билирубин получают при реакции билирубина и соли диазония с аминобензол сульфониевой кислотой в гиперщелочных и гиперкислых растворах, в результате чего образуется окрашенный азо-билирубин. Повышение абсорбции света при длине волны 570нм пропорционально концентрации прямого билирубина. Концентрация прямого билирубина в образце может быть рассчитана за счет проверки изменения абсорбции на длине волны 570 нм. Компоненты Реагент 1 -  Соляная кислота 165 ммоль/л; Метаниловая кислота 29 ммоль/л. Реагент 2- Нитрит натрия 72 ммоль/л.  Линейный диапазон настоящего реагента – 0~300 мкмоль/л. Фасовка R1 5×50 мл R2 1х3 мл. Количество тестов в упаковке не менее 1068.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</si>
  <si>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Глюкоза-Гексокиназа 
(Glucose- Hexokinase) -
GLU-HK</t>
  </si>
  <si>
    <t>Реагент применяется для количественного определения в условиях in vitro концентрации глюкозы, содержащейся в сыворотке, плазме крови или моче на биохимическом анализаторе CS-T180. Глюкоза в образце при активации гексокиназой (HK) и глюкозой - 6 – фосфат дегидрогеназой (G6PDH), вступает в реакцию с ATP, в результате чего образуется глюкоза - 6 – фосфат и аденозин дифосфат. Глюкоза - 6 – фосфорная кислота окисляется в 6 –фосфат глюкозу в жирах, а в это время NAD в реагенте восстанавливается до NADH, вызывая повышения значения абсорбции света при 340 нм. Значении NADH пропорционально количеству глюкозу. Расчет концентрации глюкозы осуществляется за счет измерения изменения значения абсорбции при 340 нм. Компоненты: Реагент 1 -Трифосаденин 1.30 ммоль/л; Гексокиназа &gt;1500 ед/л; G-6-PDH &gt;2500 ед/л; Буфер 50 ммоль/л. Реагент 2- NADH 0.65 ммоль/л; Буфер 50 ммоль/л. Содержит нереакционный материал и стабилизатор. Длительность теста 300~600 секунд . Линейный диапазон составляет 0-40 мкмоль на л (720мг/дл). Фасовка R1 4×50мл R2 1х 50мл.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</si>
  <si>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Мочевина (Urea) - UREA</t>
  </si>
  <si>
    <t>Реагент применяется для количественного измерения в условиях invitro концентрации мочевины в сыворотке крови, плазме или моче на биохимическом анализаторе CS-T180.  Мочевина в образце, катализированная уреазой в реагенте, вступает в реакцию с водой, в результате чего образуется аммиак и диоксид углерода. Аммиак и α-кетоглутаровая кислота в реагенте при катализе глутамата дегидрогеназы (ГЛДГ) образуют глутамовую кислоту, при этом NADH окисляется до NAD . Таким образом, абсорбция света на 340 нм снижается. Контроль уровня снижения абсорбции света при 340 нм позволяет рассчитать концентрацию мочевины в образце. Компоненты: Реагент 1- α-кетоглутаровая кислота 7.5 ммоль/л; Глутамат дегидрогеназа &gt;800 ЕД/Л; NADH 0.35 ммоль/л; Аденозин дифосфат 1.5 ммоль/л; Трис буфер 115 ммоль/л. Реагент 2 - Трис Буфер 115 ммоль/л; Уреаза &gt; 40000 ЕД/Л; α-кетоглутаровая кислота 7.5 ммоль/л. Содержит нереакционный материал и стабилизатор. Продолжительность теста 60 секунд. Линейный диапазон настоящего реагента – 0-35 ммоль/л (азот мочевины 98 мг/дл). Фасовка R1 4×50 мл R2 1х 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</si>
  <si>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 xml:space="preserve"> Мочевая кислота (Uric
Acid) - UA</t>
  </si>
  <si>
    <t>Реагент применяется для количественного измерения в условиях in vitro концентрации мочевой кислоты в сыворотке крови или моче на биохимическом анализаторе CS-T180. При катализе урата оксидазы мочевая кислота в образце преобразуется в мочевую кислоту и пероксид водорода, под воздействием пероксидазы периксид водорода вступает в реакцию с анилиновым красителем оригинального материала и 4-амино антипирина, в результате чего образуется вода и хинониминовый пигмент, объем хинониминового пигмента пропорционален содержанию мочевой кислоты в образце, поэтому концентрация мочевой кислоты в образце может быть рассчитана при анализе объема пигмента при определенной длине волны.Компоненты: Пероксидаза 300ЕД/Л
3-бромо-бензойная кислота 2.5ммоль/л; Калия ферроцианид 0.05ммоль/л; Буфер 150ммоль/л
4- аминоантипирин 0.7ммоль/л. Реагент 2 - Буфер 150ммоль/л; Уриказа 500ЕД/Л. Содержит нереакционный материал и стабилизатор. Продолжительность реакции 5 минут. Линейный диапазон настоящего реагента составляет 0-1,5 ммоль/л (25 мг/дм); Фасовка R1  4×50 мл R2 1х 50 мл. Количество тестов в упаковке не менее 671.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</si>
  <si>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 xml:space="preserve">Креатинин энзиматический
(Creatinine-Enzime) - CRE -E
</t>
  </si>
  <si>
    <t>Реагент применяется для количественного измерения в условиях invitro концентрации креатинина в сыворотке, плазме крови или моче на биохимическом анализаторе CS-T180.  Креатин может образовываться при гидролизации амидо с гидролазой в образце. Креатин может быть гидролизован под действием креатин амидин гидролазы и образовывать мочевину и саркозин. Под воздействием оксидазы саркозина креатинин может образовывать глицин и пероксид водорода, который вступает в реакцию с 4 – аминоантипирином и хромогеновыми соединениями под воздействием пероксидазы, и образует пигмент хинонимин. Впоследствии содержание креатинина в образце может быть рассчитано посредством контроля
образованного объема пигмента хинонимина на определенной точке длины волны. Реагент включает следующие компоненты и механизм, который исключает помехи для расчета креатина в образце в соответствии с принципами реакции. Компоненты: Реагент 1- Трис буфер 100 ммоль/л; N-этил-N-сульфо-гидроксипропил-интер-толуидин 2 ммоль/л; KCl 20 ммоль/л; Креатинин амидо гидролаза 400 KЕД/Л; Саркозин оксидаза 8 KЕД/Л; HRP 700 ЕД/Л. Реагент 2 - Трис буфер 100 ммоль/л. Магния ацетат 2 ммоль/л; 4 - аминоантипирин 1.2 ммоль/л; Креатин гидролаза амидин 40 KЕд/Л. Содержит стабилизатор. Время теста 300 секунд. Линейный диапазон настоящего реагента составляет 0 ~ 2500 мкмоль/л; Фасовка R1 4×50 мл R2 1х 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</si>
  <si>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Общий холестерин (Total Cholesterol)- TC</t>
  </si>
  <si>
    <t>Реагент применяется для количественного измерения в условиях in vitro концентрации общего холестерина в сыворотке или плазме человека на биохимическом анализаторе CS-T180. Холестериновый эфир в образце под воздействием липопртеинэстеразы в реагенте селективно катализируется и гидролизуется в холестерин и свободную жирную кислоту. Образующийся в результате общий холестерин, окисляемый оксидазой холестерина, формирует холест-4-ен-3-ен-3-кетон и пероксид водорода. Под воздействием пероксидазы периоксид водорода вступает в реакцию с гидроксибензойной кислотой и 4-амино-антипирином с образованием H2O и хинониминового пигмента. При этом объем образующегося хинониминового пигмента пропорционален содержанию общего холестерина в образце. Поэтому измерение образуемого объема пигмента на определенной длине волны позволяет рассчитать концентрацию общего холестерина. Компоненты: Реагент 1- Липопротеинлипаза &gt; 300 ЕД/Л; Пероксидаза &gt; 750 ЕД/Л; p-гидроксибензойная кислота 45 ммоль/л; Тритон X-100 0.3%; Буфер 50 ммоль/л. Реагент 2 - 4аминоантипирн 0.3 ммоль/л; Холестериноксидаза &gt; 300 ЕД/Л; Буфер 50 ммоль/л. Содержит нереактивный заполнитель и стабилизатор.  Продолжительность реакции 5~10 минут. Линейный диапазон настоящего реагента – 0-20 ммоль/л (774 мг/дл).Фасовка R1 4×50 мл R2 1х50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</si>
  <si>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Триглицериды
(Triglycerides) - TG</t>
  </si>
  <si>
    <t>Реагент применяется для количественного измерения в условиях in vitro концентрации
триглицеридов в сыворотке или плазме человека на биохимическом анализаторе CS-T180.  Триглицериды в образце катализируются липопротеин липазой (LPL) и гидролизуются в глицерин и свободную жирную кислоту, под воздействием глицеринкиназы (GK) и аденозин трифосфата (ATP) образуется глицерин, глицерин фосфорилируется в 3-глицерофосфат. Под действием глицерин фосфат оксидазы (GPO), он вступает в реакцию с кислородом, в результате чего образуется пероксид водорода и дигидроксиацетон фосфат. Под воздействием пероксидазы периоксид водорода вступает в реакцию с анилиновым красителем оригинального материала и 4-амино-антипирином с образованием H2O и хинониминового пигмента. При этом объем образующегося хинониминового пигмента пропорционален содержанию общего триглицеридов в образце. Поэтому измерение образуемого объема пигмента на определенной длине волны позволяет рассчитать концентрацию триглицеридов. Компоненты: Реагент 1- Липопротеин липаза (LPL) &gt;1250 ЕД/Л; ATP 0.70 ммоль/л; ЭДТА 10 ммоль/л; TOOS 1.875 ммоль/л; Сульфат магния 12.5 ммоль/л; GPO &gt;5000 ЕД/Л; Глицерин киназа (GK) &gt;1250 ЕД/Л; Буфер 100 ммоль/л. Реагент 2 - POD&gt;750 ЕД/Л; ЭДТА 10 ммоль/л; 4- аминоантипирин 2.0 ммоль/л; Буфер 100 ммоль/л. Содержит нереактивный заполнитель и стабилизатор. Линейный диапазон настоящего реагента – 0-9,0 ммоль/л. Фасовка R1 4×50 мл R2 1х50 мл.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</si>
  <si>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Холестерин
липопротеинов высокой
плотности (High Density
Lipoprotein-Cholesterol) -
HDL-C</t>
  </si>
  <si>
    <t>Реагент применяется для количественного измерения в условиях in vitro концентрации
холестерина липопротеинов высокой плотности (ЛПВП-Х), содержащегося в сыворотке крови человека на биохимическом анализаторе CS-T180.  Холестерин липопротеинов высокой плотности в образце под воздействием ПАВ в реагенте селективно катализируется и гидролизуется эстеразой холестерина в холестерин и свободную жирную кислоту. Образующийся в результате холестерин, окисляемый оксидазой холестерина, формирует холест-4-ен-3-ен-3-кетон и пероксид водорода. Под воздействием пероксидазы периоксид водорода вступает в реакцию с аналиновым красителем оригинального материала и 4-амино-антипирином с образованием H2O и хинониминового пигмента, при этом объем образующегося хинониминового пигмента пропорционален содержанию холестерина липопротеинов высокой плотности в образце, поэтому измерение окончательного объема пигмента на определенной длине волны позволяет рассчитать концентрацию холестерина липопротеинов высокой плотности в образце. Компоненты: Реагент 1 - 4-аминоантипирин 1ммоль/л; Холестерин оксидаза 1 кед/л; Холестерин стераза 1 кед/л; Пероксидаза 4 кед/л; Неионное ПАВ 0.5 %; Соединение полимера Необходимое количество; Буфер MOPS 100 ммоль/л. Реагент 2 -  DSBmT 1.2%; Неионное ПАВ 0.5%; Буфер MOPS 100 ммоль/л. Длительность 300 секунд. Линейный диапазон настоящего реагента – 0-150 мг/дл; Фасовка R1 3×50 мл R2  2×25 мл. Количество тестов в упаковке не менее 366.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</si>
  <si>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Холестерин
липопротеинов низкой
плотности(Low Density
Lipoprotein-Cholesterol)-
LDL-C</t>
  </si>
  <si>
    <t>Реагент применяется для количественного измерения в условиях in vitro концентрации
холестерина липопротеинов низкой плотности (ЛПНП-Х), содержащегося в сыворотке крови человека на биохимическом анализаторе CS-T180. Холестерин липопротеинов низкой плотности в образце под воздействием ПАВ в реагенте селективно катализируется и гидролизуется эстеразой холестерина в холестерин и свободную жирную кислоту. Образующийся в результате холестерин, окисляемый оксидазой холестерина, формирует холест-4-ен-3-ен-3-кетон и пероксид водорода. Под воздействием пероксидазы периоксид водорода вступает в реакцию с аналиновым красителем оригинального материала и 4-амино-антипирином с образованием H2O и хинониминового пигмента, при этом объем образующегося хинониминового пигмента пропорционален
содержанию холестерина липопротеинов низкой плотности в образце. Поэтому измерение образуемого объема пигмента на определенной длине волны позволяет рассчитать концентрацию холестерина липопротеинов низкой плотности в образце. Компоненты: Реагент 1 - 4-аминоантипирин 1ммоль/л; Холестерин оксидаза 500 ед/л; Холестерин стераза 800 ед/л; Пероксидаза 800 ед/л; Неионное ПАВ 0.5 % Соединение полимера Необходимое количество; Буфер MOPS 100 ммоль/л. Реагент 2- DSBmT 1.2%; Неионное ПАВ 0.5%; Буфер MOPS 100 ммоль/л. Продолжительность реакции 300 секунд. Линейный диапазон настоящего реагента – 0-450 мг/дл; Фасовка R1 3×50 мл R2 2×25 мл. Количество тестов в упаковке не менее 366.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</si>
  <si>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Сыворотка для клинико -химической калибровки (Clinical Chemical Calibration Serum)</t>
  </si>
  <si>
    <t xml:space="preserve">Калибровочный раствор приготовлен на основе биоматериала человека, предназначен для калибровки клинического определения ряда биохимических показателей калибровки на биохимическом анализаторе CS-T180 следующих аналитов: ALB, ALP, ALT, AMY, AST, BUN, UREA, Ca-CPC, Ca-ARS, CHE, CK, CL, CO2, CRE, CRE-ENZYME, D-BIL, D-BIL-V, GGT, GLDH, GLU-HK, GLU-OX, HBDH, K, LAP, LDH, Mg-XB, Na, P-AMY, PHOS, TB, TB-V, TBA, TC, TG, TP, UA, Zn,Fe,TIBC. ACP.  Фасовка 5 мл х 4. </t>
  </si>
  <si>
    <t>Сыворотка для клинико-химического контроля качества Уровень 1 (Clinical chemical quality control serum (Level 1))</t>
  </si>
  <si>
    <t>Контрольный материал  «Сыворотка контрольная для биохимических исследований уровень 1", лиофилизованный препарат от светло-желтого до светло-кремового цвета для оценки точности и воспроизводимости на биохимическом анализаторе  CS-T180 следующих параметров:  ALB, ALP, ALT, AMY, AST, BUN, UREA, Ca-CPC, Ca-ARS, CHE, CK, CL, CO2, CRE, CRE-ENZYME, D-BIL, D-BIL-V, GGT, GLDH, GLU-HK, GLU-OX, HBDH, K, LAP, LDH, Mg-XB, Na, P-AMY, PHOS, TB, TB-V, TBA, TC, TG, TP, UA, Zn,Fe,TIBC. ACP. Фасовка 5 мл х 4</t>
  </si>
  <si>
    <t>Сыворотка для клинико-химического контроля качества Уровень 2 (Clinical chemical quality control serum (Level 2))</t>
  </si>
  <si>
    <t>Контрольный материал «Сыворотка контрольная для биохимических исследований  уровень 2 ", лиофилизованный препарат от светло-желтого до светло-кремового цвета для оценки точности и воспроизводимости на биохимическом анализаторе CS-T180 следующих параметров:  ALB, ALP, ALT, AMY, AST, BUN, UREA, Ca-CPC, Ca-ARS, CHE, CK, CL, CO2, CRE, CRE-ENZYME, D-BIL, D-BIL-V, GGT, GLDH, GLU-HK, GLU-OX, HBDH, K, LAP, LDH, Mg-XB, Na, P-AMY, PHOS, TB, TB-V, TBA, TC, TG, TP, UA, Zn,Fe,TIBC. ACP. Фасовка 5 мл х 4</t>
  </si>
  <si>
    <t>Лактат дегидрогеназа
(Lactate Dehydrogenase)-
LDH</t>
  </si>
  <si>
    <t>Реагент применяется для количественного определения в условиях in vitro концентрации лактатдегидрогеназы в сыворотке, плазме  на биохимическом анализаторе CS-T180. Количество тестов в упаковке не менее 587.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</si>
  <si>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Амилаза (Amylase) - AMY   из Автоматического   биохимического анализатора CS-240</t>
  </si>
  <si>
    <t xml:space="preserve">Реагент применяется для лабораторного квантитативного определения активности ɑ-амилаза в сыворотке крови человека или моче на биохимическом анализаторе CS-T180. Данный реагент действует методу, рекомендованному Международной федерацией клинической химии (IFCC), этилен-pNP-G7 (E-pNP-G7) принимается в качестве субстрата для предотвращения разложения эктоэнзима.  Компоненты:  Реагент 1- Глюкозидаза ＞4500 у./л.; Сульфат магния 10 ммоль./л.; Хлорид натрия 50 ммоль./л.; Буфер HEPES 50 ммоль./л. Реагент 2 - E  pNP-G7 5.5 ммоль./л.;  уфер HEPES 50 ммоль./л.; Хлорид натрия 50 ммоль./л.; Компоненты не могут быть взаимозаменяемы в различных комплектах. Время тестирования 60 сек. Линейный диапазон реагента: свыше 1500 у/л. Фасовка R1 4×50 мл. R2 1×50 мл. Количество тестов в упаковке не менее 783.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
</t>
  </si>
  <si>
    <t xml:space="preserve"> Кальций-арсеназо (Calcium-Arsenazo) - Ca-ARS из Автоматического   биохимического анализатора CS-240</t>
  </si>
  <si>
    <t>Реагент применяется для количественного определения в условиях in vitro концентрации кальция в сыворотке, плазме или моче на биохимическом анализаторе CS-T240. Arsenazo III реагента связывается с ионом кальция образца и образует пурпурную комбинацию Arsenazo II-кальций. Содержание в комбинации находится в прямой пропорции к концентрации кальция в образце. Концентрация кальция может быть рассчитана за счет измерения изменения значения абсорбции при 650~660 нм. Компоненты (рабочий реагент): Буфер 150 ммоль/л; Arsenazo III 150 мкмоль/л; Поверхностно активный реагент 0,5%.  Длительность теста 60-120 секунд. Линейный диапазон для данного реагента составляет 0-5,0 ммоль/л. Фасовка R 5x50 мл. Количество тестов в упаковке не менее 734.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</si>
  <si>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Железо -Fe из Автоматического   биохимического анализатора CS-240</t>
  </si>
  <si>
    <t>Реагент применяется для лабораторного квантитативного обнаружения содержания железа в
сыворотке крови на биохимическом анализаторе CS-T240.  В кислотных условиях, сыворотное железо Fe разлагается на составные части; ионы Fe ion реагируют на химический реагент и хромогенный реагент, формируя смесь голубого цвета; при 600 нм, измеряется изменение абсорбции; оно прямо пропорционально концентрации железа Fe. Компоненты: Реагент1 - Этиловая кислотная смесь 200ммоль/л; Сульфокарбамид 42 ммоль/л. Реагент 2 - Хлоргидрат гидроксиламина 200 ммоль/л; Ferene 2 ммоль/л. Время реакции 300 сек. Фасовка R1 4×50 мл. R2 2×20 мл. Количество тестов в упаковке не менее 633. Реагенты поставляются в одноразовой заводской упаковке (флакон). Флакон имеет индивидуальный штрих код, который содержит информацию о наименовании реагента, тип реагента, объем реагента, дате производства реагента, дате окончании срока годности реагента.  Штрих код флакона должен быть совместим с ОС анализатора и системой безопасности анализатора. Не допускается загрязнения и повреждения штрих кода. Расстояние между дном флакона и штрих кодом должно соответствовать диапазону 15мм-25мм.</t>
  </si>
  <si>
    <t xml:space="preserve">Антибактериальный безфосфорный детергент 500мл. </t>
  </si>
  <si>
    <t xml:space="preserve">Антибактериальное моющее средство, не содержащее фосфора объем 500 мл / флакон  Предназначенное использование для очистки зонда для реагента, реакционной кюветы и замачивания реакционной чашки биохимического анализатора серии CS. Поверхностно-активное вещество гидроксид натрия может удалять органические вещества, такие как белки, а бактериостатики могут подавлять рост бактерий.  Гидроксид натрия, поверхностно-активное вещество, бактериостатики. Условия хранения при 10–35 ° C в сухом, запечатанном и защищенном от солнечного света виде он будет стабильным до истечения срока годности, указанного на этикетке. PH составляет около 12,5 + 0,5 при (25 + 1) C. </t>
  </si>
  <si>
    <t>CS-щелочное моющее средство (CS-akaline detergent)</t>
  </si>
  <si>
    <t xml:space="preserve">Щелочное моющее средство объем 2 л / флакон для очистки пробоотборного зонда и реакционной кюветы биохимического анализатора серии CS. Поверхностно-активное вещество и гидроксид натрия могут удалять органические вещества  как белок. Гидроксид натрия, поверхностно-активное вещество. Условия хранения при 10–35 ° C, в сухом, запечатанном и защищенном от солнечного света месте, он будет стабильным до истечения срока годности, указанного на этикетке. Показатель эффективности pH составляет около 13,5 + 0,5 при (25 + 1) ° C.  </t>
  </si>
  <si>
    <t>Пластиковые стаканчики (Plastic cups)</t>
  </si>
  <si>
    <t>Пробирка одноразовая конической формы с юбкой 1,5 мл, высота 3,8 см, диаметр 1,2 см. Используется для проведения калибровки и коньролей, также  для разведения образца.</t>
  </si>
  <si>
    <t>Реагентные полоски
DIRUI H10</t>
  </si>
  <si>
    <t>Диагностические полоски  для определения уробилиногена, билирубина, кетонов (ацетоуксусной кислоты), крови, белка, нитритов, лейкоцитов, глюкозы, удельного веса, рН в моче</t>
  </si>
  <si>
    <t>Набор реагентов "ДС-ИФА-ВИЧ-АГАТ-СКРИН".Тест-система иммуноферментная для одновременного выявления антител к вирусам иммунодефицита человека 1 и 2 типов (ВИЧ-1 и ВИЧ-2), ВИЧ-1 группы О и антигена р24 ВИЧ-1, набор диагностический, комплект 3 (480 тестов)</t>
  </si>
  <si>
    <t xml:space="preserve">1. Иммуносорбент - 1 шт. или 2 шт., 5 шт. 2. Конъюгат-1 - 1 фл. 1,2 мл или 1 фл. 3,6 мл или 3
фл. по 1,2 мл.3. Конъюгат-2 - 1 фл. 2,0 мл или 1 фл. 4,0 мл или 2
фл. по 2,0 мл.4. РРК-1 - 1 фл. 12,0 мл или 3 фл. по 12,0 мл 5. РРК-2 - 1 фл. 20,0 мл или 2 фл. по 20,0 мл 6. К+ат - 1 фл. 2,0 мл или 1 фл. 4,0 мл или 2 фл. по2,0 мл7. К+аг - 1 фл. 2,0 мл или 1 фл. 4,0 мл или 2 фл. по2,0 мл8. К- - 1фл. 2,5 мл или 1 фл. 5,0 мл или 2 фл. по2,5 мл 9. ПР - 1 фл. 50,0 мл или 1 фл. 120,0 мл, или 2 фл.по 120,0 мл10. Стоп-реагент - 1фл. 25,0 мл или 2 фл. по 25,0мл, или 2 фл. по 50,0 мл или 4 фл. по 25,0 мл11. СБ - 1 фл. 25,0 мл или 2 фл. по 50,0 мл, или 3фл. по 25,0 мл,12. ТМБ - 1фл. 2,5 мл или 2 фл. по 3,5 мл или 3 фл.
по 2,5 мл планшетам: - 1 шт., 2 шт. или 5 шт. 14. Пленки защитные для ИФА-планшетов - 2 шт.или 4 шт., или 10 шт.
15. Наконечники одноразовые - 16 шт. или 32 шт.,или 80 шт.16. Ванночки пластиковые для жидких реагентов -2 шт. или 4 шт., или 10 шт.
17. Пакеты полиэтиленовые с замком Zip-Lock - 1
шт. или 2 шт., или 3 шт.
</t>
  </si>
  <si>
    <t>Тест для количественного определения ВИЧ-1 к системе cobas® 4800  (cobas® HIV-1 for use on the cobas® 4800 System) (122)</t>
  </si>
  <si>
    <t xml:space="preserve">Набор тестов для определения РНК ВИЧ-1 для ПЦР-анализатора закрытого типа COBAS 4800 HIV не менее 120 определений.MMX  R1 (cobas мастермикс реагент 1) ацетат марганца, гидроксид калия, &lt; 0,1 % азид натрия. количество в наборе не менее  10х1,75 мл. HIV-1 MMX R2 (cobas HIV-1 мастермикс реагент 2) трициновый буфер, ацетат калия, не менее  18 % диметилсульфоксид, глицерин, &lt; 0,1 % Tween 20, ЭДТА, &lt; 0,12 % dATP, dCTP, dGTP, dUTP, &lt; 0,01 % праймеры ВИЧ, &lt; 0,01 % прямой и обратный праймеры для количественного стандарта,&lt; 0,01 % меченные флуоресцентным красителем олигонуклеотидные зонды для ВИЧ и количественного стандарта,&lt; 0,01 % олигонуклеотидный аптамер ,&lt; 0,01 % Z05D ДНК-полимераза (бактериальная), &lt; 0,01 % фермент  AmpErase (урацил-N-гликозилаза) (бактериальный), &lt; 0,1 % азид натрия. Количество в наборе не менее  10х0,5мл. RNA QS (cobas® количественный стандарт  PHK) Трис буфер, &lt; 0,05 % ЭДТА, &lt; 0,001 % не относящаяся к ВИЧ защищенная  PHK  внутреннего контроля , содержащая специфичные сайты посадки праймеров и зонда (неинфекционная  PHK, заключенная в бактериофаг MS2), &lt; 0,1 % азид натрия. Количество в наборе не менее 10х1,75 мл. 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 </t>
  </si>
  <si>
    <t>Резервуар для реагентов (Reagent Reservoir) (60)</t>
  </si>
  <si>
    <r>
      <t xml:space="preserve">Пластиковые прозрачные резервуары для реагентов для использования во время пробоподготовки на </t>
    </r>
    <r>
      <rPr>
        <sz val="10"/>
        <color rgb="FF000000"/>
        <rFont val="Times New Roman"/>
        <family val="1"/>
        <charset val="204"/>
      </rPr>
      <t xml:space="preserve">cobas </t>
    </r>
    <r>
      <rPr>
        <sz val="10"/>
        <color indexed="8"/>
        <rFont val="Times New Roman"/>
        <family val="1"/>
        <charset val="204"/>
      </rPr>
      <t xml:space="preserve">x 480, объемом не более 50 мл. </t>
    </r>
    <r>
      <rPr>
        <sz val="10"/>
        <color rgb="FF000000"/>
        <rFont val="Times New Roman"/>
        <family val="1"/>
        <charset val="204"/>
      </rPr>
      <t xml:space="preserve">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 </t>
    </r>
    <r>
      <rPr>
        <sz val="10"/>
        <color indexed="8"/>
        <rFont val="Times New Roman"/>
        <family val="1"/>
        <charset val="204"/>
      </rPr>
      <t>Расходные материалы для ПЦР-анализатора закрытого типа COBAS 4800</t>
    </r>
  </si>
  <si>
    <t>Плашка для выделения ДНК/РНК к системе cobas4800 (50 плашек) (cobas4800 System ExtractionPlate) (61)</t>
  </si>
  <si>
    <r>
      <t xml:space="preserve">Глубоколуночный планшет для жидкостей объемом не менее 2,0 мл для использования во время выделения РНК на приборе </t>
    </r>
    <r>
      <rPr>
        <sz val="10"/>
        <color rgb="FF000000"/>
        <rFont val="Times New Roman"/>
        <family val="1"/>
        <charset val="204"/>
      </rPr>
      <t xml:space="preserve">COBAS 4800. </t>
    </r>
    <r>
      <rPr>
        <sz val="10"/>
        <color indexed="8"/>
        <rFont val="Times New Roman"/>
        <family val="1"/>
        <charset val="204"/>
      </rPr>
      <t xml:space="preserve">Расходные материалы для ПЦР-анализатора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</si>
  <si>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AD-Plate (67)</t>
  </si>
  <si>
    <r>
      <t xml:space="preserve">Пластиковые белые ПЦР-плашки объемом  не менее 0.3 мл для ПЦР-системы закрытого типа COBAS 4800 , используются для добавления образцов и контролей при выделении РНК.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</si>
  <si>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r>
      <t xml:space="preserve">Пластиковые одноразовые прозрачные резервуары для реагентов при использовании во время пробоподготовки на сobas x480, объемом не более 200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</si>
  <si>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Одноразовые  наконечники с фильтром  (3840 шт) (CO-RE Tips) (70)</t>
  </si>
  <si>
    <r>
      <t xml:space="preserve">Незаменимые для точного дозирования, наконечники с фильтром объемом не менее 1000 мкл, который облегчает дозирование микрообъемов в штативе не менее 96 шт. Расходные материалы для ПЦР анализатора закрытого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</si>
  <si>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Набор для лизиса 2 к  системе cobas ®4800 (cobas® 4800 System Lysis</t>
  </si>
  <si>
    <r>
      <t xml:space="preserve">Набор лизирующего реагента P 2 (протеаза 2) трис буфер, &lt; 0,05 % ЭДТА, хлорид кальция, ацетат кальция , 8 % (м/o) протеаза. Количество в наборе 10х1,0 мл.  Второй лизирующий реагент 43 % (м/м)гуанидин тиоцианат, 5 % (м/o) полидоканол, 2 % (м/o) дитиотреитол, дигидрат цитрата натрия. Количество в наборе не менее 10х27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</si>
  <si>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Набор для подготовки образцов к системе cobas ®4800 (cobas® 4800 System Sample Preparation Kit) (90)</t>
  </si>
  <si>
    <r>
      <t xml:space="preserve">Набор реагентов для пробоподготовки образцов, состоящий из реагент 2 (MGP 2) магнитных стеклянных частиц, трис буфер, 0,1 % метил-4-fгидрокси-бензоат, &lt; 0,1 % азид натрия . Количество в наборе не менее 10х8 мл. Буфер для элюции (EB 2) трис буфер, 0,2 % метил-4-гидрокси- бензоат. Количество в наборе не менее 10х17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</si>
  <si>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Набор промывочных  блоков к системе cobas 4800 (cobas 4800 System Wash Buffer Kit) (59)</t>
  </si>
  <si>
    <r>
      <t xml:space="preserve">Набор промывочного буфера, состоящий из дигидрат цитрата натрия, 0,05 % N-метилизотиазолон HCl на 240 определений. Количество в наборе не менее 10х 55мл.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</si>
  <si>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Контрольный набор ВГВ/ ВГС/ ВИЧ-1 к системе cobas® 4800 (cobas®HBV/HCV/HIV-1 Control Kit for use on the cobas®4800 System) (125)</t>
  </si>
  <si>
    <r>
      <t>Набор  контрольных образцов</t>
    </r>
    <r>
      <rPr>
        <b/>
        <sz val="10"/>
        <color indexed="8"/>
        <rFont val="Times New Roman"/>
        <family val="1"/>
        <charset val="204"/>
      </rPr>
      <t xml:space="preserve"> </t>
    </r>
    <r>
      <rPr>
        <sz val="10"/>
        <color indexed="8"/>
        <rFont val="Times New Roman"/>
        <family val="1"/>
        <charset val="204"/>
      </rPr>
      <t>для ВГС/ВГВ/ВИЧ, состоящий из низкотитражного положительного контроля  &lt; 0,001 %  синтетическая   (защищенная) PHK ВИЧ-1  группы  M в оболочечном белке бактериофага  MS2, &lt; 0,001 % синтетическая  (плазмидная) ДНК  BTB в оболочечном белке бактериофага Лямбда, &lt; 0,001 % синтетическая  (защищенная) PHK в оболочечном белке бактериофага  MS2, нормальная человеческая плазма, нереактивная в лицензированных тестах на антитела к ВИЧ-1/2, антитела к ВГС, HBsAg,  антитела k HBc; негативная по PHK ВИЧ-1, PHK ВИЧ-2, PHK BГC и ДНК BГB при тестировании методом ПЦР. не менее 0,1 % консервант ProClin 300. Количество в наборе не менее 10х0,75 мл;Высокотитражного положительного контроля  &lt; 0,001 %  синтетическая   (защищенная) PHK ВИЧ-1  группы  M в оболочечном белке бактериофага  MS2, &lt; 0,001 % синтетическая  (плазмидная) ДНК  BГB в оболочечном белке бактериофага Лямбда, &lt; 0,001 % синтетическая  (защищенная) PHK в оболочечном белке бактериофага  MS2, нормальная человеческая плазма, нереактивная в лицензированных тестах на антитела к ВИЧ-1/2, антитела к ВГС, HBsAg,  антитела k HBc; негативная по  PHK ВИЧ-1, PHK ВИЧ-2, PHK BГC И ДНК BГB при тестировании методом ПЦР. 0,1 % консервант ProClin 300. Количество в наборе не менее 10х0,75 мл;Отрицательного контроля нормальная человеческая плазма, нереактивная в лицензированных тестах на антитела к ВИЧ-1/2, антитела к ВГС, HBsAg,  антитела k HBc; негативная по  PHK ВИЧ-1, PHK ВИЧ-2, PHK BГC И ДНК BГB при тестировании методом ПЦР. 0,1 % консервант ProClin 300. Количество в наборе не менее 10х0,75 мл. Расходные материалы для ПЦР анализатора закрытого типа COBAS 4800. 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</si>
  <si>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Дилюент для образцов  ДНК DNA SD (DNA Specimen Diluent) (75)</t>
  </si>
  <si>
    <r>
      <t xml:space="preserve">Набор дилюентов для разведения образцов (разбавитель образца) трис буфер, 0,1 % метил-4-гидрокси- бензоат, &lt; 0,1 % азид натрия. Набор на 240 определений. Количество в наборе не менее 10х8 мл. Расходные материалы для ПЦР анализатора закрытого типа COBAS 4800. </t>
    </r>
    <r>
      <rPr>
        <sz val="10"/>
        <color rgb="FF000000"/>
        <rFont val="Times New Roman"/>
        <family val="1"/>
        <charset val="204"/>
      </rPr>
      <t>В комплект входит один пластиковый дозатор, три фильтра 0,8 мкм, один пластиковый  шприц-заливки 5 мл, две этикетки для идентификации дозатора, один пластиковый шприц 30 мл, пластиковая насадка-адаптер.</t>
    </r>
  </si>
  <si>
    <t>ВИЧ Комбо Аг/Ат Комбо к-ли 4J2712</t>
  </si>
  <si>
    <t>КонтролиARCHITECT HIV Ag/Ab Combo Controls предназначены для оценки воспроизводимости теста и выявления системных аналитических отклонений системы ARCHITECT i при одновременном качественном определении антигена HIV p24 и антител к вирусу иммунодефицита человека типов 1 и/или 2 (HIV-1/HIV-2) в сыворотке или плазме крови человека. 4 флакона (по 8 мл каждый) контролей ARCHITECT HIV Ag/Ab Combo: отрицательный контроль, положительный контроль 1 и положительный контроль 2 приготовленные в рекальцинированной плазме крови человека. Положительный контроль 1 (инактивированный) реактивен на анти-HIV-1. Положительный контроль 2 (инактивированный) реактивен на анти-HIV-2. Положительный контроль 3является очищенным вирусным лизатом HIV, приготовленным в ТРИС-буферном физиологическом растворе с протеиновым (бычьим) стабилизатором. Консерванты для отрицательного контроля, положительного контроля 1 и положительного контроля 2: азид натрия и противомикробный препарат. Консервант для положительного контроля 3: азид натрия. Отрицательный контроль: диапазон значений контроля (S/CO) 0,00 - 0,50, положительный контроль 1: диапазон значений контроля (S/CO) 1,20 - 11,50, положительный контроль 2: диапазон значений контроля (S/CO) 1,52 - 8,30, положительный контроль 3: диапазон значений контроля (S/CO) 1,87 - 4,59.</t>
  </si>
  <si>
    <t xml:space="preserve"> ВИЧ Аг/Ат Комбо реагент2000 тестов 4J2732</t>
  </si>
  <si>
    <t>Тест ARCHITECT HIV Ag/Ab Combo является хемилюминесцентным иммуноанализом на микрочастицах (CMIA) для одновременного качественного определения антигена HIV p24 и антител к вирусу иммунодефицита человека типа 1 и/или 2 (HIV-1/HIV-2) в сыворотке и плазме крови человека, а также образцах, забранных посмертно (после остановки сердца). Тест ARCHITECT HIV Ag/Ab Combo предназначен для использования в качестве вспомогательного средства диагностики инфекции HIV-1/HIV-2, а также в качестве скринингового теста с целью предупреждения передачи инфекции HIV‑1/HIV-2 реципиентам крови, ее компонентов, а также клеток, тканей и органов. HIV Ag/Ab Combo не позволяет уточнить, реактивность на какой из перечисленных маркеров выявлена: на антиген HIV p24, антитела к HIV-1 или антитела к HIV-2. Перед проведением анализа в систему ARCHITECT i System необходимо загрузить файл теста ARCHITECT HIV Ag/Ab Combo с компакт-диска ARCHITECT i System Assay CD-ROM. Микрочастицы: 1 или 4 флакон(а) (6,6 мл на 100 тестов/27,0 мл на 500 тестов) микрочастиц: микрочастицы, сенсибилизированные антигеном HIV-1/HIV-2 (рекомбинантным) и антителом к HIV p24 (мышиное, моноклональное) в физиологическом растворе с TRIS буфером. Минимальная концентрация: 0,07% сухих веществ. Консервант: азид натрия.Конъюгат: 1 или 4 флакон(а) (5,9 мл на 100 тестов/26,3 мл на 500 тестов) конъюгата: акридин-меченые антигены HIV-1 (рекомбинантные), акридин-меченые синтетические пептиды HIV-1/HIV-2 и акридин-меченое антитело к HIV p24 (мышиное, моноклональное) в фосфатном буфере с протеиновыми (бычьими) и поверхностно-активным стабилизаторами. Минимальная концентрация: 0,05 мкг/мл. Консервант: азид натрия. Разбавитель образца: 1 или 4 флакон(а) (5,9 мл на 100 тестов/26,3 мл на 500 тестов) разбавителя анализа: разбавитель анализа HIV Ag/Ab Combo, содержащий TRIS буфер. Консервант: азид натрия. Воспроизводимость: Тест ARCHITECT HIV Ag/Ab Combo демонстрирует погрешность ≤14% для образцов, значения которых в 3 раза превысили пороговое значение при тестировании трех серий калибратора, трех серий контроля и панели из четырех реактивных образцов. Специфичность теста ARCHITECT HIV Ag/Ab Combo, в котором исследовали образцы крови доноров (в которых HIV, как предполагалось, отсутствовал), составила ≥ 99,5%. Аналитическая чувствительность теста ARCHITECT HIV Ag/Ab Combo к антигену HIV-1 p24 Ag составила &lt; 50 пг/мл. Данный результат получен с помощью тестирования панели HIV-Ag 2003 AFSSAPS с использованием трех серий реагентов ARCHITECT HIV Ag/Ab Combo. Согласно полученным данным, средняя чувствительность к антигену HIV-1 p24 Ag составила 18,06 пг/мл.</t>
  </si>
  <si>
    <t>ВИЧ Комбо Аг/Ат Комб кал-тор</t>
  </si>
  <si>
    <t>Калибратор ARCHITECT HIV Ag/Ab Combo предназначен для калибровки системы ARCHITECT i при одновременном качественном определении антигена HIV p24 и антител к вирусу иммунодефицита человека типов 1 и/или 2 (HIV-1/HIV-2) в сыворотке или плазме крови человека. Дополнительную информацию см. во вкладыше к реагенту ARCHITECT HIV Ag/Ab Combo. 1 флакон (4 мл) калибратора 1 ARCHITECT HIV Ag/Ab Combo (CAL 1): очищенный вирусный лизат HIV в ТРИС-буферном физиологическом растворе с протеиновым (бычьим) стабилизатором. Консервант: азид натрия. Для обеспечения стойкой чувствительности к антигену HIV-1 p24 на уровне &lt; 50 пг/мл концентрация антигена HIV-1 p24 в калибраторе ARCHITECT HIV Ag/Ab Combo соотнесена с международной панелью стандартов Agence francaise de securite sanitaire de sante (французского агентства санитарной безопасности продукции медицинского назначения).</t>
  </si>
  <si>
    <t xml:space="preserve"> Раствор Триггера</t>
  </si>
  <si>
    <t>Раствор триггера (ARCHITECTi Trigger Solution)   Предназначен для инициации реакции хемилюминесценции молекулой акридиниума. Рствор Триггера состоит из бидистилироанной воды (99,6%), содержащей гидроксид натрия в концентрации 1,4% (по массе). Хранить при температуре 2-8˚С </t>
  </si>
  <si>
    <t xml:space="preserve"> Заменяемые крышки, 100шт./уп.</t>
  </si>
  <si>
    <t>Расходный материал (Replacement Cups) заменяющие чашки Replacement Cups в коробке 100 шт</t>
  </si>
  <si>
    <t xml:space="preserve"> Промывающий буфер арм. 1X4L 6C5458</t>
  </si>
  <si>
    <t>Промывающий буфер (Wash Buffer (1Lx4) for 920 test)Предназначен для промывки рабочих емкостей, ячеек и соединительных трубок анализатора.  Промывающий буфер представляет собой солевой раствор фосфатного буфера. Консерванты антимикробные агенты. Хранить при температуре 2-8˚С</t>
  </si>
  <si>
    <t xml:space="preserve">соны айтшы </t>
  </si>
  <si>
    <t>Раствор пре-триггера (ARCHITECTi Pre-Trigger Solution)Предназначен для отщепления акридиновой метки от комплекса антиген-антитело. Раствор пре-триггера состоит из бидистиллированной воды (99,88%), содержащей перекись водорода в концентрации 1.32%.Хранить при температуре 2-8˚С </t>
  </si>
  <si>
    <t xml:space="preserve"> Чашечки для образцов, 1000шт. 7C1401</t>
  </si>
  <si>
    <t>Расходный материал (Sample Cups) чашечки для образцов Sample Cups в коробке 1000 шт. Пластиковые пробирки для исследуемых образцов. Оригинальной формы (ABBOTT DIAGNOSTICS), предназначенной для штативов пробозагрузчика ARCHITECT</t>
  </si>
  <si>
    <t>Предохранительные крышки, 200 шт./уп. (ARCHITECT Septum) 4D1803</t>
  </si>
  <si>
    <t xml:space="preserve">Расходный материал (предохранительные  крышки Septums для реагентов) для иммунохимического анализатора Architect </t>
  </si>
  <si>
    <t xml:space="preserve"> Реагент для ухода за зондом</t>
  </si>
  <si>
    <t>Кондиционирующий раствор для дозирующей иглы ARCHITECT Probe Conditioning Solution используется при проведении ежедневной процедуры техобслуживания. Дозирующая игла пипеттора образца кондиционируется данным раствором после промывки гипохлоритом натрия для предотвращения неспецифического связывания аналитов со стенками иглы. иглы ARCHITECT, содержащего рекальцинированную плазму крови человека. Консерванты: противомикробный препарат и ProClin 300</t>
  </si>
  <si>
    <t>Төрағасы:</t>
  </si>
  <si>
    <t>Жузжасаров Бақытжан Заманханович – басшы</t>
  </si>
  <si>
    <t xml:space="preserve">Сагитова Сайра Сарсенгалиевна – төраға орынбасары  </t>
  </si>
  <si>
    <t>Комиссия мүшелері:</t>
  </si>
  <si>
    <t>Расулов Суннат Дадаханович  -   бас есепші</t>
  </si>
  <si>
    <t xml:space="preserve">Нишанов Жохангир – зертхана меңгерушісі </t>
  </si>
  <si>
    <t xml:space="preserve">Нурметов Худияр – мемлекеттік сатып алу маманы </t>
  </si>
  <si>
    <t xml:space="preserve"> Секретар:  Ж.Мұсаханова  –  провизор</t>
  </si>
  <si>
    <t>приложение 1  к тендерный  объявлению №6  от 10.12.2024г</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</si>
</sst>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 _₸_-;\-* #,##0\ _₸_-;_-* &quot;-&quot;??\ _₸_-;_-@_-"/>
    <numFmt numFmtId="165" formatCode="_-* #,##0.00\ _₽_-;\-* #,##0.00\ _₽_-;_-* &quot;-&quot;??\ _₽_-;_-@_-"/>
    <numFmt numFmtId="166" formatCode="#,##0.0"/>
  </numFmts>
  <fonts count="22" x14ac:knownFonts="1">
    <font>
      <sz val="11"/>
      <color theme="1"/>
      <name val="Calibri"/>
      <family val="2"/>
      <scheme val="minor"/>
    </font>
    <font>
      <sz val="11"/>
      <color theme="1"/>
      <name val="Calibri"/>
      <family val="2"/>
      <scheme val="minor"/>
    </font>
    <font>
      <sz val="10"/>
      <color theme="1"/>
      <name val="Times New Roman"/>
      <family val="1"/>
      <charset val="204"/>
    </font>
    <font>
      <b/>
      <sz val="10"/>
      <color rgb="FF000000"/>
      <name val="Times New Roman"/>
      <family val="1"/>
      <charset val="204"/>
    </font>
    <font>
      <sz val="11"/>
      <color indexed="8"/>
      <name val="Calibri"/>
      <family val="2"/>
      <scheme val="minor"/>
    </font>
    <font>
      <b/>
      <sz val="10"/>
      <color theme="1"/>
      <name val="Times New Roman"/>
      <family val="1"/>
      <charset val="204"/>
    </font>
    <font>
      <sz val="10"/>
      <color indexed="8"/>
      <name val="Times New Roman"/>
      <family val="1"/>
      <charset val="204"/>
    </font>
    <font>
      <sz val="10"/>
      <name val="Times New Roman"/>
      <family val="1"/>
      <charset val="204"/>
    </font>
    <font>
      <sz val="10"/>
      <color rgb="FF000000"/>
      <name val="Times New Roman"/>
      <family val="1"/>
      <charset val="204"/>
    </font>
    <font>
      <b/>
      <sz val="10"/>
      <name val="Times New Roman"/>
      <family val="1"/>
      <charset val="204"/>
    </font>
    <font>
      <sz val="9"/>
      <color theme="1"/>
      <name val="Times New Roman"/>
      <family val="1"/>
      <charset val="204"/>
    </font>
    <font>
      <sz val="9"/>
      <color indexed="8"/>
      <name val="Times New Roman"/>
      <family val="1"/>
      <charset val="204"/>
    </font>
    <font>
      <sz val="9"/>
      <name val="Times New Roman"/>
      <family val="1"/>
      <charset val="204"/>
    </font>
    <font>
      <sz val="10"/>
      <name val="Tahoma"/>
    </font>
    <font>
      <sz val="11"/>
      <color indexed="8"/>
      <name val="Calibri"/>
      <family val="2"/>
      <charset val="204"/>
      <scheme val="minor"/>
    </font>
    <font>
      <sz val="9"/>
      <color rgb="FF000000"/>
      <name val="Times New Roman"/>
      <family val="1"/>
      <charset val="204"/>
    </font>
    <font>
      <sz val="11"/>
      <color theme="1"/>
      <name val="Calibri"/>
      <family val="2"/>
      <charset val="204"/>
      <scheme val="minor"/>
    </font>
    <font>
      <sz val="11"/>
      <color rgb="FF000000"/>
      <name val="Calibri"/>
      <family val="2"/>
      <charset val="204"/>
      <scheme val="minor"/>
    </font>
    <font>
      <sz val="11"/>
      <name val="Calibri"/>
      <family val="2"/>
      <charset val="204"/>
      <scheme val="minor"/>
    </font>
    <font>
      <sz val="12"/>
      <color rgb="FF000000"/>
      <name val="Times New Roman"/>
      <family val="1"/>
      <charset val="204"/>
    </font>
    <font>
      <b/>
      <sz val="10"/>
      <color indexed="8"/>
      <name val="Times New Roman"/>
      <family val="1"/>
      <charset val="204"/>
    </font>
    <font>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indexed="42"/>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5">
    <xf numFmtId="0" fontId="0" fillId="0" borderId="0"/>
    <xf numFmtId="0" fontId="4" fillId="0" borderId="0"/>
    <xf numFmtId="43" fontId="4" fillId="0" borderId="0" applyFont="0" applyFill="0" applyBorder="0" applyAlignment="0" applyProtection="0"/>
    <xf numFmtId="165" fontId="1" fillId="0" borderId="0" applyFont="0" applyFill="0" applyBorder="0" applyAlignment="0" applyProtection="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16" fillId="0" borderId="0"/>
    <xf numFmtId="0" fontId="1" fillId="0" borderId="0"/>
    <xf numFmtId="0" fontId="4" fillId="0" borderId="0"/>
    <xf numFmtId="0" fontId="4" fillId="0" borderId="0"/>
  </cellStyleXfs>
  <cellXfs count="134">
    <xf numFmtId="0" fontId="0" fillId="0" borderId="0" xfId="0"/>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0" fontId="3" fillId="2" borderId="0" xfId="0" applyFont="1" applyFill="1" applyAlignment="1">
      <alignment vertical="center"/>
    </xf>
    <xf numFmtId="0" fontId="2" fillId="2" borderId="0" xfId="0" applyNumberFormat="1" applyFont="1" applyFill="1" applyAlignment="1">
      <alignment horizontal="center" vertical="center" wrapText="1"/>
    </xf>
    <xf numFmtId="4" fontId="2" fillId="2" borderId="0" xfId="0" applyNumberFormat="1" applyFont="1" applyFill="1" applyAlignment="1">
      <alignment horizontal="center" vertical="center" wrapText="1"/>
    </xf>
    <xf numFmtId="0" fontId="2" fillId="2" borderId="0" xfId="0" applyFont="1" applyFill="1" applyAlignment="1">
      <alignment vertical="center"/>
    </xf>
    <xf numFmtId="0" fontId="5"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3" fillId="2" borderId="0" xfId="0" applyFont="1" applyFill="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4" fontId="5"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0" xfId="0" applyFont="1" applyFill="1" applyAlignment="1">
      <alignment vertical="center"/>
    </xf>
    <xf numFmtId="0" fontId="5" fillId="2" borderId="4" xfId="0"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6" fillId="2" borderId="0" xfId="0" applyFont="1" applyFill="1" applyAlignment="1">
      <alignment horizontal="left" vertical="center" wrapText="1"/>
    </xf>
    <xf numFmtId="0" fontId="2" fillId="2" borderId="4" xfId="0" applyFont="1" applyFill="1" applyBorder="1" applyAlignment="1">
      <alignment vertical="center" wrapText="1"/>
    </xf>
    <xf numFmtId="0" fontId="2" fillId="2" borderId="4" xfId="0" applyFont="1" applyFill="1" applyBorder="1" applyAlignment="1">
      <alignment horizontal="center" vertical="center" wrapText="1"/>
    </xf>
    <xf numFmtId="3" fontId="2" fillId="2" borderId="4"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top" wrapText="1"/>
    </xf>
    <xf numFmtId="0" fontId="2" fillId="2" borderId="2" xfId="0" applyFont="1" applyFill="1" applyBorder="1" applyAlignment="1">
      <alignment horizontal="center" vertical="center"/>
    </xf>
    <xf numFmtId="0" fontId="2" fillId="2" borderId="5" xfId="1" applyFont="1" applyFill="1" applyBorder="1" applyAlignment="1">
      <alignment horizontal="left" vertical="top" wrapText="1"/>
    </xf>
    <xf numFmtId="0" fontId="7" fillId="2" borderId="2" xfId="1" applyFont="1" applyFill="1" applyBorder="1" applyAlignment="1">
      <alignment horizontal="left" vertical="top" wrapText="1"/>
    </xf>
    <xf numFmtId="0" fontId="2" fillId="2" borderId="2" xfId="1" applyFont="1" applyFill="1" applyBorder="1" applyAlignment="1">
      <alignment horizontal="center" vertical="top" wrapText="1"/>
    </xf>
    <xf numFmtId="164" fontId="2" fillId="2" borderId="2" xfId="2" applyNumberFormat="1" applyFont="1" applyFill="1" applyBorder="1" applyAlignment="1">
      <alignment horizontal="center" vertical="top" wrapText="1"/>
    </xf>
    <xf numFmtId="166" fontId="2" fillId="2" borderId="2" xfId="3" applyNumberFormat="1" applyFont="1" applyFill="1" applyBorder="1" applyAlignment="1">
      <alignment horizontal="center" vertical="top" wrapText="1"/>
    </xf>
    <xf numFmtId="0" fontId="2" fillId="2" borderId="2" xfId="0" applyFont="1" applyFill="1" applyBorder="1" applyAlignment="1">
      <alignment horizontal="center" vertical="center" wrapText="1"/>
    </xf>
    <xf numFmtId="0" fontId="2" fillId="3" borderId="6" xfId="4" applyFont="1" applyFill="1" applyBorder="1" applyAlignment="1">
      <alignment horizontal="left" vertical="top" wrapText="1"/>
    </xf>
    <xf numFmtId="0" fontId="2" fillId="3" borderId="4" xfId="4" applyFont="1" applyFill="1" applyBorder="1" applyAlignment="1">
      <alignment horizontal="left" vertical="top" wrapText="1"/>
    </xf>
    <xf numFmtId="0" fontId="2" fillId="3" borderId="4" xfId="4" applyFont="1" applyFill="1" applyBorder="1" applyAlignment="1">
      <alignment horizontal="center" vertical="top"/>
    </xf>
    <xf numFmtId="164" fontId="6" fillId="2" borderId="2" xfId="2" applyNumberFormat="1" applyFont="1" applyFill="1" applyBorder="1" applyAlignment="1">
      <alignment horizontal="center" vertical="top" wrapText="1"/>
    </xf>
    <xf numFmtId="43" fontId="6" fillId="2" borderId="2" xfId="2" applyFont="1" applyFill="1" applyBorder="1" applyAlignment="1">
      <alignment vertical="top" wrapText="1"/>
    </xf>
    <xf numFmtId="0" fontId="6" fillId="2" borderId="5" xfId="1" applyFont="1" applyFill="1" applyBorder="1" applyAlignment="1">
      <alignment horizontal="left" vertical="top" wrapText="1"/>
    </xf>
    <xf numFmtId="0" fontId="6" fillId="2" borderId="2" xfId="1" applyFont="1" applyFill="1" applyBorder="1" applyAlignment="1">
      <alignment horizontal="left" vertical="top" wrapText="1"/>
    </xf>
    <xf numFmtId="0" fontId="6" fillId="2" borderId="7" xfId="1" applyFont="1" applyFill="1" applyBorder="1" applyAlignment="1">
      <alignment horizontal="center" vertical="top" wrapText="1"/>
    </xf>
    <xf numFmtId="0" fontId="6" fillId="2" borderId="0" xfId="5" applyFont="1" applyFill="1" applyAlignment="1">
      <alignment vertical="center" wrapText="1"/>
    </xf>
    <xf numFmtId="0" fontId="2" fillId="2" borderId="2" xfId="5" applyFont="1" applyFill="1" applyBorder="1" applyAlignment="1">
      <alignment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7" fillId="2" borderId="5" xfId="6" applyFont="1" applyFill="1" applyBorder="1" applyAlignment="1">
      <alignment horizontal="left" vertical="center" wrapText="1"/>
    </xf>
    <xf numFmtId="0" fontId="9" fillId="2" borderId="2" xfId="6" applyFont="1" applyFill="1" applyBorder="1" applyAlignment="1">
      <alignment vertical="center" wrapText="1"/>
    </xf>
    <xf numFmtId="0" fontId="7" fillId="2" borderId="2" xfId="6" applyFont="1" applyFill="1" applyBorder="1" applyAlignment="1">
      <alignment horizontal="center" vertical="center" wrapText="1"/>
    </xf>
    <xf numFmtId="4" fontId="7" fillId="2" borderId="2" xfId="6" applyNumberFormat="1" applyFont="1" applyFill="1" applyBorder="1" applyAlignment="1">
      <alignment horizontal="center" vertical="center" wrapText="1"/>
    </xf>
    <xf numFmtId="0" fontId="7" fillId="2" borderId="5" xfId="7" applyFont="1" applyFill="1" applyBorder="1" applyAlignment="1">
      <alignment horizontal="left" vertical="center" wrapText="1"/>
    </xf>
    <xf numFmtId="0" fontId="7" fillId="2" borderId="2" xfId="7" applyFont="1" applyFill="1" applyBorder="1" applyAlignment="1">
      <alignment vertical="center" wrapText="1"/>
    </xf>
    <xf numFmtId="0" fontId="7" fillId="2" borderId="7" xfId="7" applyFont="1" applyFill="1" applyBorder="1" applyAlignment="1">
      <alignment horizontal="center" vertical="center" wrapText="1"/>
    </xf>
    <xf numFmtId="0" fontId="7" fillId="2" borderId="2" xfId="7" applyFont="1" applyFill="1" applyBorder="1" applyAlignment="1">
      <alignment horizontal="center" vertical="center" wrapText="1"/>
    </xf>
    <xf numFmtId="0" fontId="10" fillId="3" borderId="5" xfId="0" applyFont="1" applyFill="1" applyBorder="1" applyAlignment="1">
      <alignment horizontal="left" vertical="center" wrapText="1"/>
    </xf>
    <xf numFmtId="0" fontId="10" fillId="3" borderId="2" xfId="0" applyFont="1" applyFill="1" applyBorder="1" applyAlignment="1">
      <alignment wrapText="1"/>
    </xf>
    <xf numFmtId="0" fontId="10" fillId="3" borderId="2" xfId="0" applyFont="1" applyFill="1" applyBorder="1" applyAlignment="1">
      <alignment horizontal="center"/>
    </xf>
    <xf numFmtId="3" fontId="10" fillId="3" borderId="2" xfId="0" applyNumberFormat="1" applyFont="1" applyFill="1" applyBorder="1" applyAlignment="1">
      <alignment horizontal="center" vertical="center"/>
    </xf>
    <xf numFmtId="0" fontId="11" fillId="3" borderId="2" xfId="2" applyNumberFormat="1" applyFont="1" applyFill="1" applyBorder="1" applyAlignment="1">
      <alignment horizontal="center" vertical="center" wrapText="1"/>
    </xf>
    <xf numFmtId="0" fontId="10" fillId="2" borderId="5" xfId="7" applyFont="1" applyFill="1" applyBorder="1" applyAlignment="1">
      <alignment vertical="center" wrapText="1"/>
    </xf>
    <xf numFmtId="0" fontId="12" fillId="2" borderId="2" xfId="5" applyFont="1" applyFill="1" applyBorder="1" applyAlignment="1">
      <alignment vertical="center" wrapText="1"/>
    </xf>
    <xf numFmtId="0" fontId="10" fillId="2" borderId="2" xfId="7" applyFont="1" applyFill="1" applyBorder="1" applyAlignment="1">
      <alignment vertical="center" wrapText="1"/>
    </xf>
    <xf numFmtId="0" fontId="12" fillId="2" borderId="2" xfId="5" applyFont="1" applyFill="1" applyBorder="1" applyAlignment="1">
      <alignment horizontal="center" vertical="center" wrapText="1"/>
    </xf>
    <xf numFmtId="0" fontId="10" fillId="3" borderId="2" xfId="2" applyNumberFormat="1" applyFont="1" applyFill="1" applyBorder="1" applyAlignment="1">
      <alignment horizontal="center" vertical="center"/>
    </xf>
    <xf numFmtId="0" fontId="13" fillId="2" borderId="8" xfId="0" applyFont="1" applyFill="1" applyBorder="1" applyAlignment="1">
      <alignment vertical="top" wrapText="1"/>
    </xf>
    <xf numFmtId="0" fontId="13" fillId="2" borderId="9" xfId="0" applyFont="1" applyFill="1" applyBorder="1" applyAlignment="1">
      <alignment horizontal="left" vertical="top" wrapText="1"/>
    </xf>
    <xf numFmtId="0" fontId="13" fillId="2" borderId="4" xfId="0" applyFont="1" applyFill="1" applyBorder="1" applyAlignment="1">
      <alignment horizontal="left" vertical="top"/>
    </xf>
    <xf numFmtId="1" fontId="13" fillId="2" borderId="4" xfId="0" applyNumberFormat="1" applyFont="1" applyFill="1" applyBorder="1" applyAlignment="1">
      <alignment horizontal="center" vertical="top"/>
    </xf>
    <xf numFmtId="4" fontId="13" fillId="2" borderId="2" xfId="0" applyNumberFormat="1" applyFont="1" applyFill="1" applyBorder="1" applyAlignment="1">
      <alignment horizontal="right" vertical="top" wrapText="1"/>
    </xf>
    <xf numFmtId="0" fontId="11" fillId="3" borderId="5" xfId="0" applyFont="1" applyFill="1" applyBorder="1" applyAlignment="1">
      <alignment horizontal="left" vertical="center" wrapText="1"/>
    </xf>
    <xf numFmtId="0" fontId="11" fillId="3" borderId="2" xfId="0" applyFont="1" applyFill="1" applyBorder="1" applyAlignment="1">
      <alignment wrapText="1"/>
    </xf>
    <xf numFmtId="0" fontId="11" fillId="3" borderId="2" xfId="0" applyFont="1" applyFill="1" applyBorder="1" applyAlignment="1">
      <alignment horizontal="justify" vertical="center" wrapText="1"/>
    </xf>
    <xf numFmtId="0" fontId="11" fillId="3" borderId="2" xfId="0" applyFont="1" applyFill="1" applyBorder="1" applyAlignment="1">
      <alignment horizontal="center" vertical="center" wrapText="1"/>
    </xf>
    <xf numFmtId="0" fontId="11" fillId="3" borderId="2" xfId="2" applyNumberFormat="1" applyFont="1" applyFill="1" applyBorder="1" applyAlignment="1">
      <alignment vertical="center" wrapText="1"/>
    </xf>
    <xf numFmtId="0" fontId="12" fillId="3" borderId="5" xfId="8" applyFont="1" applyFill="1" applyBorder="1" applyAlignment="1">
      <alignment horizontal="left" vertical="center" wrapText="1"/>
    </xf>
    <xf numFmtId="0" fontId="12" fillId="3" borderId="2" xfId="8" applyFont="1" applyFill="1" applyBorder="1" applyAlignment="1">
      <alignment horizontal="justify" vertical="center" wrapText="1"/>
    </xf>
    <xf numFmtId="0" fontId="12" fillId="3" borderId="2" xfId="9" applyFont="1" applyFill="1" applyBorder="1" applyAlignment="1">
      <alignment horizontal="center" vertical="center" wrapText="1"/>
    </xf>
    <xf numFmtId="0" fontId="12" fillId="3" borderId="2" xfId="7" applyFont="1" applyFill="1" applyBorder="1" applyAlignment="1">
      <alignment horizontal="center" vertical="center" wrapText="1"/>
    </xf>
    <xf numFmtId="0" fontId="12" fillId="3" borderId="2" xfId="2" applyNumberFormat="1" applyFont="1" applyFill="1" applyBorder="1" applyAlignment="1">
      <alignment horizontal="center" vertical="center" wrapText="1"/>
    </xf>
    <xf numFmtId="0" fontId="11" fillId="3" borderId="5" xfId="8" applyFont="1" applyFill="1" applyBorder="1" applyAlignment="1">
      <alignment vertical="center" wrapText="1"/>
    </xf>
    <xf numFmtId="0" fontId="11" fillId="3" borderId="2" xfId="8" applyFont="1" applyFill="1" applyBorder="1" applyAlignment="1">
      <alignment vertical="top" wrapText="1"/>
    </xf>
    <xf numFmtId="0" fontId="10" fillId="3" borderId="2" xfId="9" applyFont="1" applyFill="1" applyBorder="1" applyAlignment="1">
      <alignment horizontal="center" vertical="center" wrapText="1"/>
    </xf>
    <xf numFmtId="0" fontId="10" fillId="3" borderId="2" xfId="0" applyFont="1" applyFill="1" applyBorder="1" applyAlignment="1">
      <alignment horizontal="center" vertical="center"/>
    </xf>
    <xf numFmtId="0" fontId="14" fillId="2" borderId="2" xfId="10" applyFont="1" applyFill="1" applyBorder="1" applyAlignment="1">
      <alignment vertical="center" wrapText="1"/>
    </xf>
    <xf numFmtId="0" fontId="15" fillId="2" borderId="5" xfId="7" applyFont="1" applyFill="1" applyBorder="1" applyAlignment="1">
      <alignment vertical="center" wrapText="1"/>
    </xf>
    <xf numFmtId="0" fontId="12" fillId="2" borderId="2" xfId="11" applyFont="1" applyFill="1" applyBorder="1" applyAlignment="1">
      <alignment horizontal="center" vertical="center"/>
    </xf>
    <xf numFmtId="0" fontId="11" fillId="3" borderId="2" xfId="10" applyFont="1" applyFill="1" applyBorder="1" applyAlignment="1">
      <alignment horizontal="center" vertical="center" wrapText="1"/>
    </xf>
    <xf numFmtId="0" fontId="16" fillId="2" borderId="2" xfId="7" applyFont="1" applyFill="1" applyBorder="1" applyAlignment="1">
      <alignment horizontal="left" vertical="center" wrapText="1"/>
    </xf>
    <xf numFmtId="0" fontId="14" fillId="2" borderId="2" xfId="10" applyFont="1" applyFill="1" applyBorder="1"/>
    <xf numFmtId="0" fontId="10" fillId="2" borderId="5" xfId="7" applyFont="1" applyFill="1" applyBorder="1" applyAlignment="1">
      <alignment horizontal="center" vertical="center" wrapText="1"/>
    </xf>
    <xf numFmtId="0" fontId="10" fillId="3" borderId="2" xfId="10" applyFont="1" applyFill="1" applyBorder="1" applyAlignment="1">
      <alignment horizontal="center" vertical="center"/>
    </xf>
    <xf numFmtId="0" fontId="17" fillId="2" borderId="2" xfId="10" applyFont="1" applyFill="1" applyBorder="1" applyAlignment="1">
      <alignment vertical="center" wrapText="1"/>
    </xf>
    <xf numFmtId="0" fontId="18" fillId="3" borderId="2" xfId="12" applyFont="1" applyFill="1" applyBorder="1" applyAlignment="1">
      <alignment horizontal="left" vertical="center" wrapText="1"/>
    </xf>
    <xf numFmtId="0" fontId="10" fillId="2" borderId="5" xfId="12" applyFont="1" applyFill="1" applyBorder="1" applyAlignment="1">
      <alignment wrapText="1"/>
    </xf>
    <xf numFmtId="0" fontId="10" fillId="2" borderId="2" xfId="10" applyFont="1" applyFill="1" applyBorder="1" applyAlignment="1">
      <alignment horizontal="center" vertical="center" wrapText="1"/>
    </xf>
    <xf numFmtId="0" fontId="2" fillId="2" borderId="2" xfId="5" applyFont="1" applyFill="1" applyBorder="1" applyAlignment="1">
      <alignment horizontal="left" vertical="center" wrapText="1"/>
    </xf>
    <xf numFmtId="0" fontId="2" fillId="2" borderId="2" xfId="5" applyFont="1" applyFill="1" applyBorder="1" applyAlignment="1">
      <alignment horizontal="center" vertical="center" wrapText="1"/>
    </xf>
    <xf numFmtId="0" fontId="7" fillId="2" borderId="2" xfId="5" applyFont="1" applyFill="1" applyBorder="1" applyAlignment="1">
      <alignment horizontal="left" vertical="center" wrapText="1"/>
    </xf>
    <xf numFmtId="0" fontId="10" fillId="2" borderId="5" xfId="7" applyFont="1" applyFill="1" applyBorder="1" applyAlignment="1">
      <alignment horizontal="left" vertical="center" wrapText="1"/>
    </xf>
    <xf numFmtId="0" fontId="12" fillId="2" borderId="5" xfId="7" applyFont="1" applyFill="1" applyBorder="1" applyAlignment="1">
      <alignment vertical="center" wrapText="1"/>
    </xf>
    <xf numFmtId="0" fontId="10" fillId="2" borderId="2" xfId="13" applyFont="1" applyFill="1" applyBorder="1" applyAlignment="1">
      <alignment horizontal="center" vertical="center"/>
    </xf>
    <xf numFmtId="164" fontId="10" fillId="2" borderId="2" xfId="2" applyNumberFormat="1" applyFont="1" applyFill="1" applyBorder="1" applyAlignment="1">
      <alignment vertical="center"/>
    </xf>
    <xf numFmtId="0" fontId="6" fillId="2" borderId="5" xfId="0" applyFont="1" applyFill="1" applyBorder="1" applyAlignment="1">
      <alignment horizontal="left" vertical="center" wrapText="1"/>
    </xf>
    <xf numFmtId="0" fontId="6" fillId="2" borderId="2" xfId="0" applyFont="1" applyFill="1" applyBorder="1" applyAlignment="1">
      <alignment vertical="center" wrapText="1"/>
    </xf>
    <xf numFmtId="0" fontId="10" fillId="2" borderId="2" xfId="0" applyFont="1" applyFill="1" applyBorder="1" applyAlignment="1">
      <alignment horizontal="center" vertical="center"/>
    </xf>
    <xf numFmtId="0" fontId="10" fillId="3" borderId="2" xfId="2" applyNumberFormat="1" applyFont="1" applyFill="1" applyBorder="1" applyAlignment="1">
      <alignment vertical="center"/>
    </xf>
    <xf numFmtId="0" fontId="19" fillId="2" borderId="10" xfId="0" applyFont="1" applyFill="1" applyBorder="1" applyAlignment="1">
      <alignment vertical="center" wrapText="1"/>
    </xf>
    <xf numFmtId="0" fontId="6" fillId="2" borderId="3" xfId="0" applyFont="1" applyFill="1" applyBorder="1" applyAlignment="1">
      <alignment vertical="center" wrapText="1"/>
    </xf>
    <xf numFmtId="0" fontId="10" fillId="2" borderId="2" xfId="7" applyFont="1" applyFill="1" applyBorder="1" applyAlignment="1">
      <alignment horizontal="left" vertical="center" wrapText="1"/>
    </xf>
    <xf numFmtId="0" fontId="12" fillId="2" borderId="2" xfId="7" applyFont="1" applyFill="1" applyBorder="1" applyAlignment="1">
      <alignment horizontal="center" vertical="center" wrapText="1"/>
    </xf>
    <xf numFmtId="164" fontId="12" fillId="2" borderId="2" xfId="2" applyNumberFormat="1" applyFont="1" applyFill="1" applyBorder="1" applyAlignment="1">
      <alignment horizontal="center" vertical="center" wrapText="1"/>
    </xf>
    <xf numFmtId="0" fontId="10" fillId="2" borderId="0" xfId="0" applyFont="1" applyFill="1" applyAlignment="1">
      <alignment vertical="center"/>
    </xf>
    <xf numFmtId="164" fontId="10" fillId="2" borderId="2" xfId="2" applyNumberFormat="1" applyFont="1" applyFill="1" applyBorder="1" applyAlignment="1">
      <alignment horizontal="center" vertical="center"/>
    </xf>
    <xf numFmtId="0" fontId="15" fillId="2" borderId="2" xfId="7" applyFont="1" applyFill="1" applyBorder="1" applyAlignment="1">
      <alignment vertical="center" wrapText="1"/>
    </xf>
    <xf numFmtId="0" fontId="12" fillId="3" borderId="2" xfId="12" applyFont="1" applyFill="1" applyBorder="1" applyAlignment="1">
      <alignment horizontal="left" vertical="center" wrapText="1"/>
    </xf>
    <xf numFmtId="0" fontId="10" fillId="2" borderId="2" xfId="12" applyFont="1" applyFill="1" applyBorder="1" applyAlignment="1">
      <alignment wrapText="1"/>
    </xf>
    <xf numFmtId="0" fontId="10" fillId="2" borderId="2" xfId="0" applyFont="1" applyFill="1" applyBorder="1" applyAlignment="1">
      <alignment horizontal="center" vertical="center" wrapText="1"/>
    </xf>
    <xf numFmtId="0" fontId="2" fillId="2" borderId="2" xfId="0" applyFont="1" applyFill="1" applyBorder="1" applyAlignment="1">
      <alignment vertical="center"/>
    </xf>
    <xf numFmtId="0" fontId="2" fillId="2" borderId="2" xfId="0" applyFont="1" applyFill="1" applyBorder="1" applyAlignment="1">
      <alignment horizontal="left" vertical="center"/>
    </xf>
    <xf numFmtId="3" fontId="2" fillId="2" borderId="2" xfId="0" applyNumberFormat="1" applyFont="1" applyFill="1" applyBorder="1" applyAlignment="1">
      <alignment vertical="center"/>
    </xf>
    <xf numFmtId="0" fontId="21" fillId="2" borderId="0" xfId="0" applyFont="1" applyFill="1" applyAlignment="1">
      <alignment horizontal="left" vertical="center"/>
    </xf>
    <xf numFmtId="0" fontId="21" fillId="2" borderId="0" xfId="0" applyFont="1" applyFill="1" applyAlignment="1">
      <alignment vertical="center"/>
    </xf>
    <xf numFmtId="0" fontId="2" fillId="2" borderId="0" xfId="0" applyFont="1" applyFill="1" applyAlignment="1">
      <alignment horizontal="center" vertical="center"/>
    </xf>
    <xf numFmtId="0" fontId="21" fillId="2" borderId="0" xfId="14" applyFont="1" applyFill="1" applyAlignment="1">
      <alignment vertical="center"/>
    </xf>
    <xf numFmtId="0" fontId="2" fillId="2" borderId="0" xfId="0" applyFont="1" applyFill="1" applyAlignment="1">
      <alignment horizontal="left" vertical="center"/>
    </xf>
    <xf numFmtId="164" fontId="3" fillId="2" borderId="0" xfId="2" applyNumberFormat="1" applyFont="1" applyFill="1" applyAlignment="1">
      <alignment horizontal="center" vertical="center"/>
    </xf>
    <xf numFmtId="164" fontId="5" fillId="2" borderId="3" xfId="2" applyNumberFormat="1" applyFont="1" applyFill="1" applyBorder="1" applyAlignment="1">
      <alignment horizontal="center" vertical="center" wrapText="1"/>
    </xf>
    <xf numFmtId="164" fontId="5" fillId="2" borderId="4" xfId="2" applyNumberFormat="1" applyFont="1" applyFill="1" applyBorder="1" applyAlignment="1">
      <alignment horizontal="center" vertical="center" wrapText="1"/>
    </xf>
    <xf numFmtId="164" fontId="2" fillId="2" borderId="4" xfId="2" applyNumberFormat="1" applyFont="1" applyFill="1" applyBorder="1" applyAlignment="1">
      <alignment horizontal="center" vertical="center" wrapText="1"/>
    </xf>
    <xf numFmtId="164" fontId="6" fillId="2" borderId="2" xfId="2" applyNumberFormat="1" applyFont="1" applyFill="1" applyBorder="1" applyAlignment="1">
      <alignment horizontal="center" vertical="center" wrapText="1"/>
    </xf>
    <xf numFmtId="164" fontId="7" fillId="2" borderId="2" xfId="2" applyNumberFormat="1" applyFont="1" applyFill="1" applyBorder="1" applyAlignment="1">
      <alignment horizontal="center" vertical="center"/>
    </xf>
    <xf numFmtId="164" fontId="7" fillId="2" borderId="2" xfId="2" applyNumberFormat="1" applyFont="1" applyFill="1" applyBorder="1" applyAlignment="1">
      <alignment horizontal="center" vertical="center" wrapText="1"/>
    </xf>
    <xf numFmtId="164" fontId="2" fillId="2" borderId="2" xfId="2" applyNumberFormat="1" applyFont="1" applyFill="1" applyBorder="1" applyAlignment="1">
      <alignment horizontal="center" vertical="center"/>
    </xf>
    <xf numFmtId="164" fontId="2" fillId="2" borderId="0" xfId="2" applyNumberFormat="1" applyFont="1" applyFill="1" applyAlignment="1">
      <alignment horizontal="center" vertical="center"/>
    </xf>
  </cellXfs>
  <cellStyles count="15">
    <cellStyle name="Обычный" xfId="0" builtinId="0"/>
    <cellStyle name="Обычный 10" xfId="6"/>
    <cellStyle name="Обычный 11" xfId="13"/>
    <cellStyle name="Обычный 15" xfId="10"/>
    <cellStyle name="Обычный 15 2" xfId="7"/>
    <cellStyle name="Обычный 17" xfId="14"/>
    <cellStyle name="Обычный 2 20 2 2 2" xfId="11"/>
    <cellStyle name="Обычный 4" xfId="8"/>
    <cellStyle name="Обычный 5" xfId="9"/>
    <cellStyle name="Обычный 6" xfId="4"/>
    <cellStyle name="Обычный 7" xfId="12"/>
    <cellStyle name="Обычный 8" xfId="5"/>
    <cellStyle name="Обычный 9" xfId="1"/>
    <cellStyle name="Финансовый 2 2" xfId="2"/>
    <cellStyle name="Финансовый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tabSelected="1" topLeftCell="A82" workbookViewId="0">
      <selection activeCell="D5" sqref="D5"/>
    </sheetView>
  </sheetViews>
  <sheetFormatPr defaultRowHeight="12.75" x14ac:dyDescent="0.25"/>
  <cols>
    <col min="1" max="1" width="4.42578125" style="6" customWidth="1"/>
    <col min="2" max="2" width="46" style="124" customWidth="1"/>
    <col min="3" max="3" width="98.85546875" style="6" customWidth="1"/>
    <col min="4" max="4" width="7.5703125" style="122" customWidth="1"/>
    <col min="5" max="5" width="9.28515625" style="133" customWidth="1"/>
    <col min="6" max="6" width="14.140625" style="6" customWidth="1"/>
    <col min="7" max="7" width="13.7109375" style="6" customWidth="1"/>
    <col min="8" max="9" width="9.140625" style="6" customWidth="1"/>
    <col min="10" max="16384" width="9.140625" style="6"/>
  </cols>
  <sheetData>
    <row r="1" spans="1:9" ht="33.75" customHeight="1" x14ac:dyDescent="0.25">
      <c r="A1" s="1"/>
      <c r="B1" s="2"/>
      <c r="C1" s="3"/>
      <c r="D1" s="1"/>
      <c r="E1" s="125"/>
      <c r="F1" s="4"/>
      <c r="G1" s="5"/>
    </row>
    <row r="2" spans="1:9" ht="33.75" customHeight="1" x14ac:dyDescent="0.25">
      <c r="A2" s="7"/>
      <c r="B2" s="8"/>
      <c r="C2" s="9" t="s">
        <v>0</v>
      </c>
      <c r="D2" s="10"/>
      <c r="E2" s="11" t="s">
        <v>189</v>
      </c>
      <c r="F2" s="11"/>
      <c r="G2" s="11"/>
      <c r="H2" s="11"/>
      <c r="I2" s="11"/>
    </row>
    <row r="3" spans="1:9" s="17" customFormat="1" ht="63" customHeight="1" x14ac:dyDescent="0.25">
      <c r="A3" s="12" t="s">
        <v>1</v>
      </c>
      <c r="B3" s="13" t="s">
        <v>2</v>
      </c>
      <c r="C3" s="13" t="s">
        <v>3</v>
      </c>
      <c r="D3" s="13" t="s">
        <v>4</v>
      </c>
      <c r="E3" s="126" t="s">
        <v>5</v>
      </c>
      <c r="F3" s="14" t="s">
        <v>6</v>
      </c>
      <c r="G3" s="15" t="s">
        <v>7</v>
      </c>
      <c r="H3" s="16" t="s">
        <v>8</v>
      </c>
      <c r="I3" s="16" t="s">
        <v>9</v>
      </c>
    </row>
    <row r="4" spans="1:9" s="17" customFormat="1" ht="33.75" customHeight="1" x14ac:dyDescent="0.25">
      <c r="A4" s="12"/>
      <c r="B4" s="18"/>
      <c r="C4" s="18"/>
      <c r="D4" s="18"/>
      <c r="E4" s="127"/>
      <c r="F4" s="19"/>
      <c r="G4" s="15"/>
      <c r="H4" s="16"/>
      <c r="I4" s="16"/>
    </row>
    <row r="5" spans="1:9" ht="242.25" x14ac:dyDescent="0.25">
      <c r="A5" s="20">
        <v>1</v>
      </c>
      <c r="B5" s="21" t="s">
        <v>10</v>
      </c>
      <c r="C5" s="22" t="s">
        <v>11</v>
      </c>
      <c r="D5" s="23" t="s">
        <v>12</v>
      </c>
      <c r="E5" s="128">
        <v>200</v>
      </c>
      <c r="F5" s="24">
        <v>185000</v>
      </c>
      <c r="G5" s="25">
        <f>F5*E5</f>
        <v>37000000</v>
      </c>
      <c r="H5" s="26" t="s">
        <v>13</v>
      </c>
      <c r="I5" s="26" t="s">
        <v>14</v>
      </c>
    </row>
    <row r="6" spans="1:9" ht="306" x14ac:dyDescent="0.25">
      <c r="A6" s="27">
        <v>2</v>
      </c>
      <c r="B6" s="28" t="s">
        <v>15</v>
      </c>
      <c r="C6" s="29" t="s">
        <v>16</v>
      </c>
      <c r="D6" s="30" t="s">
        <v>17</v>
      </c>
      <c r="E6" s="31">
        <v>10</v>
      </c>
      <c r="F6" s="32">
        <v>101000</v>
      </c>
      <c r="G6" s="25">
        <f t="shared" ref="G6:G69" si="0">F6*E6</f>
        <v>1010000</v>
      </c>
      <c r="H6" s="26"/>
      <c r="I6" s="26"/>
    </row>
    <row r="7" spans="1:9" ht="306" x14ac:dyDescent="0.25">
      <c r="A7" s="33">
        <v>3</v>
      </c>
      <c r="B7" s="28" t="s">
        <v>18</v>
      </c>
      <c r="C7" s="29" t="s">
        <v>19</v>
      </c>
      <c r="D7" s="30" t="s">
        <v>17</v>
      </c>
      <c r="E7" s="31">
        <v>10</v>
      </c>
      <c r="F7" s="32">
        <v>150000</v>
      </c>
      <c r="G7" s="25">
        <f t="shared" si="0"/>
        <v>1500000</v>
      </c>
      <c r="H7" s="26"/>
      <c r="I7" s="26"/>
    </row>
    <row r="8" spans="1:9" ht="306" x14ac:dyDescent="0.25">
      <c r="A8" s="20">
        <v>4</v>
      </c>
      <c r="B8" s="28" t="s">
        <v>20</v>
      </c>
      <c r="C8" s="29" t="s">
        <v>21</v>
      </c>
      <c r="D8" s="30" t="s">
        <v>17</v>
      </c>
      <c r="E8" s="31">
        <v>10</v>
      </c>
      <c r="F8" s="32">
        <v>190000</v>
      </c>
      <c r="G8" s="25">
        <f t="shared" si="0"/>
        <v>1900000</v>
      </c>
      <c r="H8" s="26"/>
      <c r="I8" s="26"/>
    </row>
    <row r="9" spans="1:9" ht="306" x14ac:dyDescent="0.25">
      <c r="A9" s="20">
        <v>5</v>
      </c>
      <c r="B9" s="28" t="s">
        <v>22</v>
      </c>
      <c r="C9" s="29" t="s">
        <v>23</v>
      </c>
      <c r="D9" s="30" t="s">
        <v>17</v>
      </c>
      <c r="E9" s="31">
        <v>600</v>
      </c>
      <c r="F9" s="32">
        <v>140000</v>
      </c>
      <c r="G9" s="25">
        <f t="shared" si="0"/>
        <v>84000000</v>
      </c>
      <c r="H9" s="26"/>
      <c r="I9" s="26"/>
    </row>
    <row r="10" spans="1:9" ht="114.75" x14ac:dyDescent="0.25">
      <c r="A10" s="27">
        <v>6</v>
      </c>
      <c r="B10" s="28" t="s">
        <v>24</v>
      </c>
      <c r="C10" s="29" t="s">
        <v>25</v>
      </c>
      <c r="D10" s="30" t="s">
        <v>26</v>
      </c>
      <c r="E10" s="31">
        <v>6</v>
      </c>
      <c r="F10" s="32">
        <v>266000</v>
      </c>
      <c r="G10" s="25">
        <f t="shared" si="0"/>
        <v>1596000</v>
      </c>
      <c r="H10" s="26"/>
      <c r="I10" s="26"/>
    </row>
    <row r="11" spans="1:9" ht="38.25" x14ac:dyDescent="0.25">
      <c r="A11" s="20">
        <v>7</v>
      </c>
      <c r="B11" s="28" t="s">
        <v>27</v>
      </c>
      <c r="C11" s="29" t="s">
        <v>28</v>
      </c>
      <c r="D11" s="30" t="s">
        <v>29</v>
      </c>
      <c r="E11" s="31">
        <v>24</v>
      </c>
      <c r="F11" s="32">
        <v>46000</v>
      </c>
      <c r="G11" s="25">
        <f t="shared" si="0"/>
        <v>1104000</v>
      </c>
      <c r="H11" s="26"/>
      <c r="I11" s="26"/>
    </row>
    <row r="12" spans="1:9" ht="140.25" x14ac:dyDescent="0.25">
      <c r="A12" s="27">
        <v>8</v>
      </c>
      <c r="B12" s="28" t="s">
        <v>30</v>
      </c>
      <c r="C12" s="29" t="s">
        <v>31</v>
      </c>
      <c r="D12" s="30" t="s">
        <v>26</v>
      </c>
      <c r="E12" s="31">
        <v>100</v>
      </c>
      <c r="F12" s="32">
        <v>22000</v>
      </c>
      <c r="G12" s="25">
        <f t="shared" si="0"/>
        <v>2200000</v>
      </c>
      <c r="H12" s="26"/>
      <c r="I12" s="26"/>
    </row>
    <row r="13" spans="1:9" ht="89.25" x14ac:dyDescent="0.25">
      <c r="A13" s="33">
        <v>9</v>
      </c>
      <c r="B13" s="34" t="s">
        <v>32</v>
      </c>
      <c r="C13" s="35" t="s">
        <v>33</v>
      </c>
      <c r="D13" s="36" t="s">
        <v>26</v>
      </c>
      <c r="E13" s="37">
        <v>90</v>
      </c>
      <c r="F13" s="38">
        <v>40000</v>
      </c>
      <c r="G13" s="25">
        <f t="shared" si="0"/>
        <v>3600000</v>
      </c>
      <c r="H13" s="26"/>
      <c r="I13" s="26"/>
    </row>
    <row r="14" spans="1:9" ht="51" x14ac:dyDescent="0.25">
      <c r="A14" s="20">
        <v>10</v>
      </c>
      <c r="B14" s="34" t="s">
        <v>34</v>
      </c>
      <c r="C14" s="35" t="s">
        <v>35</v>
      </c>
      <c r="D14" s="36" t="s">
        <v>26</v>
      </c>
      <c r="E14" s="37">
        <v>6</v>
      </c>
      <c r="F14" s="38">
        <v>110000</v>
      </c>
      <c r="G14" s="25">
        <f t="shared" si="0"/>
        <v>660000</v>
      </c>
      <c r="H14" s="26"/>
      <c r="I14" s="26"/>
    </row>
    <row r="15" spans="1:9" ht="191.25" x14ac:dyDescent="0.25">
      <c r="A15" s="20">
        <v>11</v>
      </c>
      <c r="B15" s="34" t="s">
        <v>36</v>
      </c>
      <c r="C15" s="35" t="s">
        <v>37</v>
      </c>
      <c r="D15" s="36" t="s">
        <v>26</v>
      </c>
      <c r="E15" s="37">
        <v>30</v>
      </c>
      <c r="F15" s="38">
        <v>37000</v>
      </c>
      <c r="G15" s="25">
        <f t="shared" si="0"/>
        <v>1110000</v>
      </c>
      <c r="H15" s="26"/>
      <c r="I15" s="26"/>
    </row>
    <row r="16" spans="1:9" ht="102" x14ac:dyDescent="0.25">
      <c r="A16" s="27">
        <v>12</v>
      </c>
      <c r="B16" s="34" t="s">
        <v>38</v>
      </c>
      <c r="C16" s="35" t="s">
        <v>39</v>
      </c>
      <c r="D16" s="36" t="s">
        <v>26</v>
      </c>
      <c r="E16" s="37">
        <v>3</v>
      </c>
      <c r="F16" s="38">
        <v>89990</v>
      </c>
      <c r="G16" s="25">
        <f t="shared" si="0"/>
        <v>269970</v>
      </c>
      <c r="H16" s="26"/>
      <c r="I16" s="26"/>
    </row>
    <row r="17" spans="1:9" ht="38.25" x14ac:dyDescent="0.25">
      <c r="A17" s="20">
        <v>13</v>
      </c>
      <c r="B17" s="34" t="s">
        <v>40</v>
      </c>
      <c r="C17" s="35" t="s">
        <v>41</v>
      </c>
      <c r="D17" s="36" t="s">
        <v>26</v>
      </c>
      <c r="E17" s="37">
        <v>4</v>
      </c>
      <c r="F17" s="38">
        <v>117000</v>
      </c>
      <c r="G17" s="25">
        <f t="shared" si="0"/>
        <v>468000</v>
      </c>
      <c r="H17" s="26"/>
      <c r="I17" s="26"/>
    </row>
    <row r="18" spans="1:9" ht="89.25" x14ac:dyDescent="0.25">
      <c r="A18" s="27">
        <v>14</v>
      </c>
      <c r="B18" s="39" t="s">
        <v>42</v>
      </c>
      <c r="C18" s="40" t="s">
        <v>43</v>
      </c>
      <c r="D18" s="41" t="s">
        <v>26</v>
      </c>
      <c r="E18" s="37">
        <v>15</v>
      </c>
      <c r="F18" s="38">
        <v>403800</v>
      </c>
      <c r="G18" s="25">
        <f t="shared" si="0"/>
        <v>6057000</v>
      </c>
      <c r="H18" s="26"/>
      <c r="I18" s="26"/>
    </row>
    <row r="19" spans="1:9" ht="178.5" x14ac:dyDescent="0.25">
      <c r="A19" s="33">
        <v>15</v>
      </c>
      <c r="B19" s="42" t="s">
        <v>44</v>
      </c>
      <c r="C19" s="43" t="s">
        <v>45</v>
      </c>
      <c r="D19" s="44" t="s">
        <v>26</v>
      </c>
      <c r="E19" s="129">
        <v>700000</v>
      </c>
      <c r="F19" s="45">
        <v>27.4</v>
      </c>
      <c r="G19" s="25">
        <f t="shared" si="0"/>
        <v>19180000</v>
      </c>
      <c r="H19" s="26"/>
      <c r="I19" s="26"/>
    </row>
    <row r="20" spans="1:9" ht="51" x14ac:dyDescent="0.25">
      <c r="A20" s="20">
        <v>16</v>
      </c>
      <c r="B20" s="46" t="s">
        <v>46</v>
      </c>
      <c r="C20" s="47" t="s">
        <v>47</v>
      </c>
      <c r="D20" s="48" t="s">
        <v>26</v>
      </c>
      <c r="E20" s="130">
        <v>520000</v>
      </c>
      <c r="F20" s="49">
        <v>24.79</v>
      </c>
      <c r="G20" s="25">
        <f t="shared" si="0"/>
        <v>12890800</v>
      </c>
      <c r="H20" s="26"/>
      <c r="I20" s="26"/>
    </row>
    <row r="21" spans="1:9" ht="25.5" x14ac:dyDescent="0.25">
      <c r="A21" s="20">
        <v>17</v>
      </c>
      <c r="B21" s="50" t="s">
        <v>48</v>
      </c>
      <c r="C21" s="51" t="s">
        <v>49</v>
      </c>
      <c r="D21" s="52" t="s">
        <v>26</v>
      </c>
      <c r="E21" s="131">
        <v>650000</v>
      </c>
      <c r="F21" s="53">
        <v>14.63</v>
      </c>
      <c r="G21" s="25">
        <f t="shared" si="0"/>
        <v>9509500</v>
      </c>
      <c r="H21" s="26"/>
      <c r="I21" s="26"/>
    </row>
    <row r="22" spans="1:9" ht="84" x14ac:dyDescent="0.2">
      <c r="A22" s="27">
        <v>18</v>
      </c>
      <c r="B22" s="54" t="s">
        <v>50</v>
      </c>
      <c r="C22" s="55" t="s">
        <v>51</v>
      </c>
      <c r="D22" s="56" t="s">
        <v>26</v>
      </c>
      <c r="E22" s="57">
        <v>160000</v>
      </c>
      <c r="F22" s="58">
        <v>83</v>
      </c>
      <c r="G22" s="25">
        <f t="shared" si="0"/>
        <v>13280000</v>
      </c>
      <c r="H22" s="26"/>
      <c r="I22" s="26"/>
    </row>
    <row r="23" spans="1:9" ht="60" x14ac:dyDescent="0.25">
      <c r="A23" s="20">
        <v>19</v>
      </c>
      <c r="B23" s="59" t="s">
        <v>52</v>
      </c>
      <c r="C23" s="60" t="s">
        <v>53</v>
      </c>
      <c r="D23" s="61" t="s">
        <v>26</v>
      </c>
      <c r="E23" s="62">
        <v>17000</v>
      </c>
      <c r="F23" s="63">
        <v>2700</v>
      </c>
      <c r="G23" s="25">
        <f t="shared" si="0"/>
        <v>45900000</v>
      </c>
      <c r="H23" s="26"/>
      <c r="I23" s="26"/>
    </row>
    <row r="24" spans="1:9" ht="102" x14ac:dyDescent="0.25">
      <c r="A24" s="27">
        <v>20</v>
      </c>
      <c r="B24" s="64" t="s">
        <v>54</v>
      </c>
      <c r="C24" s="65" t="s">
        <v>55</v>
      </c>
      <c r="D24" s="66" t="s">
        <v>56</v>
      </c>
      <c r="E24" s="67">
        <v>40</v>
      </c>
      <c r="F24" s="68">
        <v>593222</v>
      </c>
      <c r="G24" s="25">
        <f t="shared" si="0"/>
        <v>23728880</v>
      </c>
      <c r="H24" s="26"/>
      <c r="I24" s="26"/>
    </row>
    <row r="25" spans="1:9" ht="76.5" x14ac:dyDescent="0.25">
      <c r="A25" s="33">
        <v>21</v>
      </c>
      <c r="B25" s="64" t="s">
        <v>57</v>
      </c>
      <c r="C25" s="65" t="s">
        <v>58</v>
      </c>
      <c r="D25" s="66" t="s">
        <v>56</v>
      </c>
      <c r="E25" s="67">
        <v>12</v>
      </c>
      <c r="F25" s="68">
        <v>52089</v>
      </c>
      <c r="G25" s="25">
        <f t="shared" si="0"/>
        <v>625068</v>
      </c>
      <c r="H25" s="26"/>
      <c r="I25" s="26"/>
    </row>
    <row r="26" spans="1:9" ht="76.5" x14ac:dyDescent="0.25">
      <c r="A26" s="20">
        <v>22</v>
      </c>
      <c r="B26" s="64" t="s">
        <v>59</v>
      </c>
      <c r="C26" s="65" t="s">
        <v>60</v>
      </c>
      <c r="D26" s="66" t="s">
        <v>56</v>
      </c>
      <c r="E26" s="67">
        <v>1</v>
      </c>
      <c r="F26" s="68">
        <v>142907</v>
      </c>
      <c r="G26" s="25">
        <f t="shared" si="0"/>
        <v>142907</v>
      </c>
      <c r="H26" s="26"/>
      <c r="I26" s="26"/>
    </row>
    <row r="27" spans="1:9" ht="76.5" x14ac:dyDescent="0.25">
      <c r="A27" s="20">
        <v>23</v>
      </c>
      <c r="B27" s="64" t="s">
        <v>61</v>
      </c>
      <c r="C27" s="65" t="s">
        <v>62</v>
      </c>
      <c r="D27" s="66" t="s">
        <v>56</v>
      </c>
      <c r="E27" s="67">
        <v>2</v>
      </c>
      <c r="F27" s="68">
        <v>52091</v>
      </c>
      <c r="G27" s="25">
        <f t="shared" si="0"/>
        <v>104182</v>
      </c>
      <c r="H27" s="26"/>
      <c r="I27" s="26"/>
    </row>
    <row r="28" spans="1:9" ht="76.5" x14ac:dyDescent="0.25">
      <c r="A28" s="27">
        <v>24</v>
      </c>
      <c r="B28" s="64" t="s">
        <v>63</v>
      </c>
      <c r="C28" s="65" t="s">
        <v>64</v>
      </c>
      <c r="D28" s="66" t="s">
        <v>56</v>
      </c>
      <c r="E28" s="67">
        <v>3</v>
      </c>
      <c r="F28" s="68">
        <v>757723</v>
      </c>
      <c r="G28" s="25">
        <f t="shared" si="0"/>
        <v>2273169</v>
      </c>
      <c r="H28" s="26"/>
      <c r="I28" s="26"/>
    </row>
    <row r="29" spans="1:9" ht="76.5" x14ac:dyDescent="0.25">
      <c r="A29" s="20">
        <v>25</v>
      </c>
      <c r="B29" s="64" t="s">
        <v>65</v>
      </c>
      <c r="C29" s="65" t="s">
        <v>66</v>
      </c>
      <c r="D29" s="66" t="s">
        <v>56</v>
      </c>
      <c r="E29" s="67">
        <v>2</v>
      </c>
      <c r="F29" s="68">
        <v>495934</v>
      </c>
      <c r="G29" s="25">
        <f t="shared" si="0"/>
        <v>991868</v>
      </c>
      <c r="H29" s="26"/>
      <c r="I29" s="26"/>
    </row>
    <row r="30" spans="1:9" ht="76.5" x14ac:dyDescent="0.25">
      <c r="A30" s="27">
        <v>26</v>
      </c>
      <c r="B30" s="64" t="s">
        <v>67</v>
      </c>
      <c r="C30" s="65" t="s">
        <v>68</v>
      </c>
      <c r="D30" s="66" t="s">
        <v>56</v>
      </c>
      <c r="E30" s="67">
        <v>1</v>
      </c>
      <c r="F30" s="68">
        <v>79343</v>
      </c>
      <c r="G30" s="25">
        <f t="shared" si="0"/>
        <v>79343</v>
      </c>
      <c r="H30" s="26"/>
      <c r="I30" s="26"/>
    </row>
    <row r="31" spans="1:9" ht="76.5" x14ac:dyDescent="0.25">
      <c r="A31" s="33">
        <v>27</v>
      </c>
      <c r="B31" s="64" t="s">
        <v>69</v>
      </c>
      <c r="C31" s="65" t="s">
        <v>70</v>
      </c>
      <c r="D31" s="66" t="s">
        <v>56</v>
      </c>
      <c r="E31" s="67">
        <v>1</v>
      </c>
      <c r="F31" s="68">
        <v>130034</v>
      </c>
      <c r="G31" s="25">
        <f t="shared" si="0"/>
        <v>130034</v>
      </c>
      <c r="H31" s="26"/>
      <c r="I31" s="26"/>
    </row>
    <row r="32" spans="1:9" ht="63.75" x14ac:dyDescent="0.25">
      <c r="A32" s="20">
        <v>28</v>
      </c>
      <c r="B32" s="64" t="s">
        <v>71</v>
      </c>
      <c r="C32" s="65" t="s">
        <v>72</v>
      </c>
      <c r="D32" s="66" t="s">
        <v>56</v>
      </c>
      <c r="E32" s="67">
        <v>1</v>
      </c>
      <c r="F32" s="68">
        <v>2000702</v>
      </c>
      <c r="G32" s="25">
        <f t="shared" si="0"/>
        <v>2000702</v>
      </c>
      <c r="H32" s="26"/>
      <c r="I32" s="26"/>
    </row>
    <row r="33" spans="1:9" ht="38.25" x14ac:dyDescent="0.25">
      <c r="A33" s="20">
        <v>29</v>
      </c>
      <c r="B33" s="64" t="s">
        <v>73</v>
      </c>
      <c r="C33" s="65" t="s">
        <v>74</v>
      </c>
      <c r="D33" s="66" t="s">
        <v>56</v>
      </c>
      <c r="E33" s="67">
        <v>3</v>
      </c>
      <c r="F33" s="68">
        <v>29898</v>
      </c>
      <c r="G33" s="25">
        <f t="shared" si="0"/>
        <v>89694</v>
      </c>
      <c r="H33" s="26"/>
      <c r="I33" s="26"/>
    </row>
    <row r="34" spans="1:9" ht="38.25" x14ac:dyDescent="0.25">
      <c r="A34" s="27">
        <v>30</v>
      </c>
      <c r="B34" s="64" t="s">
        <v>75</v>
      </c>
      <c r="C34" s="65" t="s">
        <v>76</v>
      </c>
      <c r="D34" s="66" t="s">
        <v>56</v>
      </c>
      <c r="E34" s="67">
        <v>3</v>
      </c>
      <c r="F34" s="68">
        <v>507027</v>
      </c>
      <c r="G34" s="25">
        <f t="shared" si="0"/>
        <v>1521081</v>
      </c>
      <c r="H34" s="26"/>
      <c r="I34" s="26"/>
    </row>
    <row r="35" spans="1:9" ht="240" x14ac:dyDescent="0.2">
      <c r="A35" s="20">
        <v>31</v>
      </c>
      <c r="B35" s="69" t="s">
        <v>77</v>
      </c>
      <c r="C35" s="70" t="s">
        <v>78</v>
      </c>
      <c r="D35" s="71" t="s">
        <v>79</v>
      </c>
      <c r="E35" s="72">
        <v>155</v>
      </c>
      <c r="F35" s="73">
        <v>350000</v>
      </c>
      <c r="G35" s="25">
        <f t="shared" si="0"/>
        <v>54250000</v>
      </c>
      <c r="H35" s="26"/>
      <c r="I35" s="26"/>
    </row>
    <row r="36" spans="1:9" x14ac:dyDescent="0.2">
      <c r="A36" s="27">
        <v>32</v>
      </c>
      <c r="B36" s="69" t="s">
        <v>80</v>
      </c>
      <c r="C36" s="70" t="s">
        <v>81</v>
      </c>
      <c r="D36" s="71" t="s">
        <v>12</v>
      </c>
      <c r="E36" s="72">
        <v>100</v>
      </c>
      <c r="F36" s="73">
        <v>48000</v>
      </c>
      <c r="G36" s="25">
        <f t="shared" si="0"/>
        <v>4800000</v>
      </c>
      <c r="H36" s="26"/>
      <c r="I36" s="26"/>
    </row>
    <row r="37" spans="1:9" x14ac:dyDescent="0.2">
      <c r="A37" s="33">
        <v>33</v>
      </c>
      <c r="B37" s="69" t="s">
        <v>80</v>
      </c>
      <c r="C37" s="70" t="s">
        <v>82</v>
      </c>
      <c r="D37" s="71" t="s">
        <v>12</v>
      </c>
      <c r="E37" s="72">
        <v>10</v>
      </c>
      <c r="F37" s="73">
        <v>90000</v>
      </c>
      <c r="G37" s="25">
        <f t="shared" si="0"/>
        <v>900000</v>
      </c>
      <c r="H37" s="26"/>
      <c r="I37" s="26"/>
    </row>
    <row r="38" spans="1:9" ht="60" x14ac:dyDescent="0.25">
      <c r="A38" s="20">
        <v>34</v>
      </c>
      <c r="B38" s="74" t="s">
        <v>83</v>
      </c>
      <c r="C38" s="75" t="s">
        <v>84</v>
      </c>
      <c r="D38" s="76" t="s">
        <v>85</v>
      </c>
      <c r="E38" s="77">
        <v>15</v>
      </c>
      <c r="F38" s="78">
        <v>1104000</v>
      </c>
      <c r="G38" s="25">
        <f t="shared" si="0"/>
        <v>16560000</v>
      </c>
      <c r="H38" s="26"/>
      <c r="I38" s="26"/>
    </row>
    <row r="39" spans="1:9" ht="84" x14ac:dyDescent="0.25">
      <c r="A39" s="20">
        <v>35</v>
      </c>
      <c r="B39" s="79" t="s">
        <v>86</v>
      </c>
      <c r="C39" s="80" t="s">
        <v>87</v>
      </c>
      <c r="D39" s="81" t="s">
        <v>26</v>
      </c>
      <c r="E39" s="82">
        <v>15</v>
      </c>
      <c r="F39" s="63">
        <v>403200</v>
      </c>
      <c r="G39" s="25">
        <f t="shared" si="0"/>
        <v>6048000</v>
      </c>
      <c r="H39" s="26"/>
      <c r="I39" s="26"/>
    </row>
    <row r="40" spans="1:9" ht="180" x14ac:dyDescent="0.25">
      <c r="A40" s="27">
        <v>36</v>
      </c>
      <c r="B40" s="83" t="s">
        <v>88</v>
      </c>
      <c r="C40" s="84" t="s">
        <v>89</v>
      </c>
      <c r="D40" s="85" t="s">
        <v>85</v>
      </c>
      <c r="E40" s="86">
        <v>4</v>
      </c>
      <c r="F40" s="58">
        <v>20650</v>
      </c>
      <c r="G40" s="25">
        <f t="shared" si="0"/>
        <v>82600</v>
      </c>
      <c r="H40" s="26"/>
      <c r="I40" s="26"/>
    </row>
    <row r="41" spans="1:9" ht="204" x14ac:dyDescent="0.25">
      <c r="A41" s="20">
        <v>37</v>
      </c>
      <c r="B41" s="83" t="s">
        <v>90</v>
      </c>
      <c r="C41" s="59" t="s">
        <v>91</v>
      </c>
      <c r="D41" s="85" t="s">
        <v>85</v>
      </c>
      <c r="E41" s="86">
        <v>4</v>
      </c>
      <c r="F41" s="58">
        <v>20650</v>
      </c>
      <c r="G41" s="25">
        <f t="shared" si="0"/>
        <v>82600</v>
      </c>
      <c r="H41" s="26"/>
      <c r="I41" s="26"/>
    </row>
    <row r="42" spans="1:9" ht="144" x14ac:dyDescent="0.25">
      <c r="A42" s="27">
        <v>38</v>
      </c>
      <c r="B42" s="87" t="s">
        <v>92</v>
      </c>
      <c r="C42" s="59" t="s">
        <v>93</v>
      </c>
      <c r="D42" s="85" t="s">
        <v>85</v>
      </c>
      <c r="E42" s="86">
        <v>3</v>
      </c>
      <c r="F42" s="58">
        <v>20650</v>
      </c>
      <c r="G42" s="25">
        <f t="shared" si="0"/>
        <v>61950</v>
      </c>
      <c r="H42" s="26"/>
      <c r="I42" s="26"/>
    </row>
    <row r="43" spans="1:9" ht="168" x14ac:dyDescent="0.25">
      <c r="A43" s="33">
        <v>39</v>
      </c>
      <c r="B43" s="88" t="s">
        <v>94</v>
      </c>
      <c r="C43" s="59" t="s">
        <v>95</v>
      </c>
      <c r="D43" s="85" t="s">
        <v>85</v>
      </c>
      <c r="E43" s="86">
        <v>3</v>
      </c>
      <c r="F43" s="58">
        <v>14605</v>
      </c>
      <c r="G43" s="25">
        <f t="shared" si="0"/>
        <v>43815</v>
      </c>
      <c r="H43" s="26"/>
      <c r="I43" s="26"/>
    </row>
    <row r="44" spans="1:9" ht="168" x14ac:dyDescent="0.25">
      <c r="A44" s="20">
        <v>40</v>
      </c>
      <c r="B44" s="83" t="s">
        <v>96</v>
      </c>
      <c r="C44" s="59" t="s">
        <v>97</v>
      </c>
      <c r="D44" s="85" t="s">
        <v>85</v>
      </c>
      <c r="E44" s="86">
        <v>3</v>
      </c>
      <c r="F44" s="58">
        <v>28730</v>
      </c>
      <c r="G44" s="25">
        <f t="shared" si="0"/>
        <v>86190</v>
      </c>
      <c r="H44" s="26"/>
      <c r="I44" s="26"/>
    </row>
    <row r="45" spans="1:9" ht="144" x14ac:dyDescent="0.25">
      <c r="A45" s="20">
        <v>41</v>
      </c>
      <c r="B45" s="88" t="s">
        <v>98</v>
      </c>
      <c r="C45" s="59" t="s">
        <v>99</v>
      </c>
      <c r="D45" s="85" t="s">
        <v>85</v>
      </c>
      <c r="E45" s="86">
        <v>4</v>
      </c>
      <c r="F45" s="58">
        <v>28730</v>
      </c>
      <c r="G45" s="25">
        <f t="shared" si="0"/>
        <v>114920</v>
      </c>
      <c r="H45" s="26"/>
      <c r="I45" s="26"/>
    </row>
    <row r="46" spans="1:9" ht="168" x14ac:dyDescent="0.25">
      <c r="A46" s="20">
        <v>42</v>
      </c>
      <c r="B46" s="87" t="s">
        <v>100</v>
      </c>
      <c r="C46" s="59" t="s">
        <v>101</v>
      </c>
      <c r="D46" s="85" t="s">
        <v>85</v>
      </c>
      <c r="E46" s="86">
        <v>4</v>
      </c>
      <c r="F46" s="58">
        <v>25200</v>
      </c>
      <c r="G46" s="25">
        <f t="shared" si="0"/>
        <v>100800</v>
      </c>
      <c r="H46" s="26"/>
      <c r="I46" s="26"/>
    </row>
    <row r="47" spans="1:9" ht="168" x14ac:dyDescent="0.25">
      <c r="A47" s="27">
        <v>43</v>
      </c>
      <c r="B47" s="88" t="s">
        <v>102</v>
      </c>
      <c r="C47" s="59" t="s">
        <v>103</v>
      </c>
      <c r="D47" s="85" t="s">
        <v>85</v>
      </c>
      <c r="E47" s="86">
        <v>4</v>
      </c>
      <c r="F47" s="58">
        <v>33360</v>
      </c>
      <c r="G47" s="25">
        <f t="shared" si="0"/>
        <v>133440</v>
      </c>
      <c r="H47" s="26"/>
      <c r="I47" s="26"/>
    </row>
    <row r="48" spans="1:9" ht="168" x14ac:dyDescent="0.25">
      <c r="A48" s="33">
        <v>44</v>
      </c>
      <c r="B48" s="87" t="s">
        <v>104</v>
      </c>
      <c r="C48" s="89" t="s">
        <v>105</v>
      </c>
      <c r="D48" s="85" t="s">
        <v>85</v>
      </c>
      <c r="E48" s="77">
        <v>3</v>
      </c>
      <c r="F48" s="78">
        <v>33360</v>
      </c>
      <c r="G48" s="25">
        <f t="shared" si="0"/>
        <v>100080</v>
      </c>
      <c r="H48" s="26"/>
      <c r="I48" s="26"/>
    </row>
    <row r="49" spans="1:9" ht="204" x14ac:dyDescent="0.25">
      <c r="A49" s="20">
        <v>45</v>
      </c>
      <c r="B49" s="87" t="s">
        <v>106</v>
      </c>
      <c r="C49" s="59" t="s">
        <v>107</v>
      </c>
      <c r="D49" s="85" t="s">
        <v>85</v>
      </c>
      <c r="E49" s="77">
        <v>4</v>
      </c>
      <c r="F49" s="78">
        <v>81100</v>
      </c>
      <c r="G49" s="25">
        <f t="shared" si="0"/>
        <v>324400</v>
      </c>
      <c r="H49" s="26"/>
      <c r="I49" s="26"/>
    </row>
    <row r="50" spans="1:9" ht="192" x14ac:dyDescent="0.25">
      <c r="A50" s="20">
        <v>46</v>
      </c>
      <c r="B50" s="87" t="s">
        <v>108</v>
      </c>
      <c r="C50" s="59" t="s">
        <v>109</v>
      </c>
      <c r="D50" s="85" t="s">
        <v>85</v>
      </c>
      <c r="E50" s="77">
        <v>4</v>
      </c>
      <c r="F50" s="78">
        <v>49915</v>
      </c>
      <c r="G50" s="25">
        <f t="shared" si="0"/>
        <v>199660</v>
      </c>
      <c r="H50" s="26"/>
      <c r="I50" s="26"/>
    </row>
    <row r="51" spans="1:9" ht="216" x14ac:dyDescent="0.25">
      <c r="A51" s="27">
        <v>47</v>
      </c>
      <c r="B51" s="87" t="s">
        <v>110</v>
      </c>
      <c r="C51" s="59" t="s">
        <v>111</v>
      </c>
      <c r="D51" s="85" t="s">
        <v>85</v>
      </c>
      <c r="E51" s="77">
        <v>3</v>
      </c>
      <c r="F51" s="78">
        <v>58155</v>
      </c>
      <c r="G51" s="25">
        <f t="shared" si="0"/>
        <v>174465</v>
      </c>
      <c r="H51" s="26"/>
      <c r="I51" s="26"/>
    </row>
    <row r="52" spans="1:9" ht="204" x14ac:dyDescent="0.25">
      <c r="A52" s="20">
        <v>48</v>
      </c>
      <c r="B52" s="87" t="s">
        <v>112</v>
      </c>
      <c r="C52" s="59" t="s">
        <v>113</v>
      </c>
      <c r="D52" s="85" t="s">
        <v>85</v>
      </c>
      <c r="E52" s="77">
        <v>1</v>
      </c>
      <c r="F52" s="78">
        <v>46430</v>
      </c>
      <c r="G52" s="25">
        <f t="shared" si="0"/>
        <v>46430</v>
      </c>
      <c r="H52" s="26"/>
      <c r="I52" s="26"/>
    </row>
    <row r="53" spans="1:9" ht="204" x14ac:dyDescent="0.25">
      <c r="A53" s="27">
        <v>49</v>
      </c>
      <c r="B53" s="87" t="s">
        <v>114</v>
      </c>
      <c r="C53" s="59" t="s">
        <v>115</v>
      </c>
      <c r="D53" s="85" t="s">
        <v>85</v>
      </c>
      <c r="E53" s="90">
        <v>1</v>
      </c>
      <c r="F53" s="63">
        <v>264780</v>
      </c>
      <c r="G53" s="25">
        <f t="shared" si="0"/>
        <v>264780</v>
      </c>
      <c r="H53" s="26"/>
      <c r="I53" s="26"/>
    </row>
    <row r="54" spans="1:9" ht="60" x14ac:dyDescent="0.25">
      <c r="A54" s="33">
        <v>50</v>
      </c>
      <c r="B54" s="87" t="s">
        <v>116</v>
      </c>
      <c r="C54" s="84" t="s">
        <v>117</v>
      </c>
      <c r="D54" s="85" t="s">
        <v>85</v>
      </c>
      <c r="E54" s="90">
        <v>1</v>
      </c>
      <c r="F54" s="63">
        <v>154020</v>
      </c>
      <c r="G54" s="25">
        <f t="shared" si="0"/>
        <v>154020</v>
      </c>
      <c r="H54" s="26"/>
      <c r="I54" s="26"/>
    </row>
    <row r="55" spans="1:9" ht="60" x14ac:dyDescent="0.25">
      <c r="A55" s="20">
        <v>51</v>
      </c>
      <c r="B55" s="91" t="s">
        <v>118</v>
      </c>
      <c r="C55" s="84" t="s">
        <v>119</v>
      </c>
      <c r="D55" s="85" t="s">
        <v>85</v>
      </c>
      <c r="E55" s="90">
        <v>1</v>
      </c>
      <c r="F55" s="63">
        <v>141510</v>
      </c>
      <c r="G55" s="25">
        <f t="shared" si="0"/>
        <v>141510</v>
      </c>
      <c r="H55" s="26"/>
      <c r="I55" s="26"/>
    </row>
    <row r="56" spans="1:9" ht="60" x14ac:dyDescent="0.25">
      <c r="A56" s="20">
        <v>52</v>
      </c>
      <c r="B56" s="91" t="s">
        <v>120</v>
      </c>
      <c r="C56" s="84" t="s">
        <v>121</v>
      </c>
      <c r="D56" s="85" t="s">
        <v>85</v>
      </c>
      <c r="E56" s="90">
        <v>1</v>
      </c>
      <c r="F56" s="63">
        <v>104060</v>
      </c>
      <c r="G56" s="25">
        <f t="shared" si="0"/>
        <v>104060</v>
      </c>
      <c r="H56" s="26"/>
      <c r="I56" s="26"/>
    </row>
    <row r="57" spans="1:9" ht="72" x14ac:dyDescent="0.2">
      <c r="A57" s="27">
        <v>53</v>
      </c>
      <c r="B57" s="92" t="s">
        <v>122</v>
      </c>
      <c r="C57" s="93" t="s">
        <v>123</v>
      </c>
      <c r="D57" s="94" t="s">
        <v>85</v>
      </c>
      <c r="E57" s="90">
        <v>2</v>
      </c>
      <c r="F57" s="63">
        <v>59760</v>
      </c>
      <c r="G57" s="25">
        <f t="shared" si="0"/>
        <v>119520</v>
      </c>
      <c r="H57" s="26"/>
      <c r="I57" s="26"/>
    </row>
    <row r="58" spans="1:9" ht="165.75" x14ac:dyDescent="0.25">
      <c r="A58" s="20">
        <v>54</v>
      </c>
      <c r="B58" s="95" t="s">
        <v>124</v>
      </c>
      <c r="C58" s="95" t="s">
        <v>125</v>
      </c>
      <c r="D58" s="96" t="s">
        <v>85</v>
      </c>
      <c r="E58" s="96">
        <v>1</v>
      </c>
      <c r="F58" s="63">
        <v>352220</v>
      </c>
      <c r="G58" s="25">
        <f t="shared" si="0"/>
        <v>352220</v>
      </c>
      <c r="H58" s="26"/>
      <c r="I58" s="26"/>
    </row>
    <row r="59" spans="1:9" ht="153" x14ac:dyDescent="0.25">
      <c r="A59" s="27">
        <v>55</v>
      </c>
      <c r="B59" s="95" t="s">
        <v>126</v>
      </c>
      <c r="C59" s="95" t="s">
        <v>127</v>
      </c>
      <c r="D59" s="96" t="s">
        <v>85</v>
      </c>
      <c r="E59" s="96">
        <v>1</v>
      </c>
      <c r="F59" s="63">
        <v>19640</v>
      </c>
      <c r="G59" s="25">
        <f t="shared" si="0"/>
        <v>19640</v>
      </c>
      <c r="H59" s="26"/>
      <c r="I59" s="26"/>
    </row>
    <row r="60" spans="1:9" ht="140.25" x14ac:dyDescent="0.25">
      <c r="A60" s="33">
        <v>56</v>
      </c>
      <c r="B60" s="97" t="s">
        <v>128</v>
      </c>
      <c r="C60" s="95" t="s">
        <v>129</v>
      </c>
      <c r="D60" s="96" t="s">
        <v>85</v>
      </c>
      <c r="E60" s="96">
        <v>1</v>
      </c>
      <c r="F60" s="63">
        <v>63140</v>
      </c>
      <c r="G60" s="25">
        <f t="shared" si="0"/>
        <v>63140</v>
      </c>
      <c r="H60" s="26"/>
      <c r="I60" s="26"/>
    </row>
    <row r="61" spans="1:9" ht="72" x14ac:dyDescent="0.25">
      <c r="A61" s="20">
        <v>57</v>
      </c>
      <c r="B61" s="88" t="s">
        <v>130</v>
      </c>
      <c r="C61" s="59" t="s">
        <v>131</v>
      </c>
      <c r="D61" s="85" t="s">
        <v>85</v>
      </c>
      <c r="E61" s="90">
        <v>4</v>
      </c>
      <c r="F61" s="63">
        <v>66400</v>
      </c>
      <c r="G61" s="25">
        <f t="shared" si="0"/>
        <v>265600</v>
      </c>
      <c r="H61" s="26"/>
      <c r="I61" s="26"/>
    </row>
    <row r="62" spans="1:9" ht="60" x14ac:dyDescent="0.25">
      <c r="A62" s="20">
        <v>58</v>
      </c>
      <c r="B62" s="88" t="s">
        <v>132</v>
      </c>
      <c r="C62" s="84" t="s">
        <v>133</v>
      </c>
      <c r="D62" s="85" t="s">
        <v>12</v>
      </c>
      <c r="E62" s="90">
        <v>3</v>
      </c>
      <c r="F62" s="63">
        <v>66400</v>
      </c>
      <c r="G62" s="25">
        <f t="shared" si="0"/>
        <v>199200</v>
      </c>
      <c r="H62" s="26"/>
      <c r="I62" s="26"/>
    </row>
    <row r="63" spans="1:9" ht="24" x14ac:dyDescent="0.25">
      <c r="A63" s="27">
        <v>59</v>
      </c>
      <c r="B63" s="87" t="s">
        <v>134</v>
      </c>
      <c r="C63" s="98" t="s">
        <v>135</v>
      </c>
      <c r="D63" s="85" t="s">
        <v>12</v>
      </c>
      <c r="E63" s="90">
        <v>4</v>
      </c>
      <c r="F63" s="63">
        <v>71100</v>
      </c>
      <c r="G63" s="25">
        <f t="shared" si="0"/>
        <v>284400</v>
      </c>
      <c r="H63" s="26"/>
      <c r="I63" s="26"/>
    </row>
    <row r="64" spans="1:9" ht="30" x14ac:dyDescent="0.25">
      <c r="A64" s="20">
        <v>60</v>
      </c>
      <c r="B64" s="87" t="s">
        <v>136</v>
      </c>
      <c r="C64" s="99" t="s">
        <v>137</v>
      </c>
      <c r="D64" s="85" t="s">
        <v>12</v>
      </c>
      <c r="E64" s="90">
        <v>10</v>
      </c>
      <c r="F64" s="63">
        <v>10270</v>
      </c>
      <c r="G64" s="25">
        <f t="shared" si="0"/>
        <v>102700</v>
      </c>
      <c r="H64" s="26"/>
      <c r="I64" s="26"/>
    </row>
    <row r="65" spans="1:9" ht="156" x14ac:dyDescent="0.25">
      <c r="A65" s="27">
        <v>61</v>
      </c>
      <c r="B65" s="87" t="s">
        <v>138</v>
      </c>
      <c r="C65" s="98" t="s">
        <v>139</v>
      </c>
      <c r="D65" s="85" t="s">
        <v>85</v>
      </c>
      <c r="E65" s="100">
        <v>200</v>
      </c>
      <c r="F65" s="101">
        <v>146000</v>
      </c>
      <c r="G65" s="25">
        <f t="shared" si="0"/>
        <v>29200000</v>
      </c>
      <c r="H65" s="26"/>
      <c r="I65" s="26"/>
    </row>
    <row r="66" spans="1:9" ht="165.75" x14ac:dyDescent="0.25">
      <c r="A66" s="33">
        <v>62</v>
      </c>
      <c r="B66" s="102" t="s">
        <v>140</v>
      </c>
      <c r="C66" s="103" t="s">
        <v>141</v>
      </c>
      <c r="D66" s="104" t="s">
        <v>79</v>
      </c>
      <c r="E66" s="82">
        <v>15</v>
      </c>
      <c r="F66" s="105">
        <v>1402466</v>
      </c>
      <c r="G66" s="25">
        <f t="shared" si="0"/>
        <v>21036990</v>
      </c>
      <c r="H66" s="26"/>
      <c r="I66" s="26"/>
    </row>
    <row r="67" spans="1:9" ht="51" x14ac:dyDescent="0.25">
      <c r="A67" s="20">
        <v>63</v>
      </c>
      <c r="B67" s="102" t="s">
        <v>142</v>
      </c>
      <c r="C67" s="103" t="s">
        <v>143</v>
      </c>
      <c r="D67" s="104" t="s">
        <v>79</v>
      </c>
      <c r="E67" s="82">
        <v>1</v>
      </c>
      <c r="F67" s="105">
        <v>436696</v>
      </c>
      <c r="G67" s="25">
        <f t="shared" si="0"/>
        <v>436696</v>
      </c>
      <c r="H67" s="26"/>
      <c r="I67" s="26"/>
    </row>
    <row r="68" spans="1:9" ht="51" x14ac:dyDescent="0.25">
      <c r="A68" s="20">
        <v>64</v>
      </c>
      <c r="B68" s="102" t="s">
        <v>144</v>
      </c>
      <c r="C68" s="103" t="s">
        <v>145</v>
      </c>
      <c r="D68" s="104" t="s">
        <v>79</v>
      </c>
      <c r="E68" s="82">
        <v>2</v>
      </c>
      <c r="F68" s="105">
        <v>251940</v>
      </c>
      <c r="G68" s="25">
        <f t="shared" si="0"/>
        <v>503880</v>
      </c>
      <c r="H68" s="26"/>
      <c r="I68" s="26"/>
    </row>
    <row r="69" spans="1:9" ht="51" x14ac:dyDescent="0.25">
      <c r="A69" s="27">
        <v>65</v>
      </c>
      <c r="B69" s="106" t="s">
        <v>146</v>
      </c>
      <c r="C69" s="107" t="s">
        <v>147</v>
      </c>
      <c r="D69" s="104" t="s">
        <v>79</v>
      </c>
      <c r="E69" s="82">
        <v>2</v>
      </c>
      <c r="F69" s="105">
        <v>352716</v>
      </c>
      <c r="G69" s="25">
        <f t="shared" si="0"/>
        <v>705432</v>
      </c>
      <c r="H69" s="26"/>
      <c r="I69" s="26"/>
    </row>
    <row r="70" spans="1:9" ht="51" x14ac:dyDescent="0.25">
      <c r="A70" s="20">
        <v>66</v>
      </c>
      <c r="B70" s="102" t="s">
        <v>142</v>
      </c>
      <c r="C70" s="103" t="s">
        <v>148</v>
      </c>
      <c r="D70" s="104" t="s">
        <v>79</v>
      </c>
      <c r="E70" s="82">
        <v>2</v>
      </c>
      <c r="F70" s="105">
        <v>335920</v>
      </c>
      <c r="G70" s="25">
        <f t="shared" ref="G70:G86" si="1">F70*E70</f>
        <v>671840</v>
      </c>
      <c r="H70" s="26"/>
      <c r="I70" s="26"/>
    </row>
    <row r="71" spans="1:9" ht="51" x14ac:dyDescent="0.25">
      <c r="A71" s="27">
        <v>67</v>
      </c>
      <c r="B71" s="102" t="s">
        <v>149</v>
      </c>
      <c r="C71" s="103" t="s">
        <v>150</v>
      </c>
      <c r="D71" s="104" t="s">
        <v>12</v>
      </c>
      <c r="E71" s="82">
        <v>6</v>
      </c>
      <c r="F71" s="105">
        <v>722228</v>
      </c>
      <c r="G71" s="25">
        <f t="shared" si="1"/>
        <v>4333368</v>
      </c>
      <c r="H71" s="26"/>
      <c r="I71" s="26"/>
    </row>
    <row r="72" spans="1:9" ht="76.5" x14ac:dyDescent="0.25">
      <c r="A72" s="33">
        <v>68</v>
      </c>
      <c r="B72" s="102" t="s">
        <v>151</v>
      </c>
      <c r="C72" s="103" t="s">
        <v>152</v>
      </c>
      <c r="D72" s="104" t="s">
        <v>79</v>
      </c>
      <c r="E72" s="82">
        <v>8</v>
      </c>
      <c r="F72" s="105">
        <v>562666</v>
      </c>
      <c r="G72" s="25">
        <f t="shared" si="1"/>
        <v>4501328</v>
      </c>
      <c r="H72" s="26"/>
      <c r="I72" s="26"/>
    </row>
    <row r="73" spans="1:9" ht="76.5" x14ac:dyDescent="0.25">
      <c r="A73" s="20">
        <v>69</v>
      </c>
      <c r="B73" s="102" t="s">
        <v>153</v>
      </c>
      <c r="C73" s="103" t="s">
        <v>154</v>
      </c>
      <c r="D73" s="104" t="s">
        <v>79</v>
      </c>
      <c r="E73" s="82">
        <v>8</v>
      </c>
      <c r="F73" s="105">
        <v>655044</v>
      </c>
      <c r="G73" s="25">
        <f t="shared" si="1"/>
        <v>5240352</v>
      </c>
      <c r="H73" s="26"/>
      <c r="I73" s="26"/>
    </row>
    <row r="74" spans="1:9" ht="51" x14ac:dyDescent="0.25">
      <c r="A74" s="20">
        <v>70</v>
      </c>
      <c r="B74" s="102" t="s">
        <v>155</v>
      </c>
      <c r="C74" s="103" t="s">
        <v>156</v>
      </c>
      <c r="D74" s="104" t="s">
        <v>79</v>
      </c>
      <c r="E74" s="82">
        <v>8</v>
      </c>
      <c r="F74" s="105">
        <v>117572</v>
      </c>
      <c r="G74" s="25">
        <f t="shared" si="1"/>
        <v>940576</v>
      </c>
      <c r="H74" s="26"/>
      <c r="I74" s="26"/>
    </row>
    <row r="75" spans="1:9" ht="229.5" x14ac:dyDescent="0.25">
      <c r="A75" s="27">
        <v>71</v>
      </c>
      <c r="B75" s="102" t="s">
        <v>157</v>
      </c>
      <c r="C75" s="103" t="s">
        <v>158</v>
      </c>
      <c r="D75" s="104" t="s">
        <v>79</v>
      </c>
      <c r="E75" s="82">
        <v>8</v>
      </c>
      <c r="F75" s="105">
        <v>352716</v>
      </c>
      <c r="G75" s="25">
        <f t="shared" si="1"/>
        <v>2821728</v>
      </c>
      <c r="H75" s="26"/>
      <c r="I75" s="26"/>
    </row>
    <row r="76" spans="1:9" ht="63.75" x14ac:dyDescent="0.25">
      <c r="A76" s="20">
        <v>72</v>
      </c>
      <c r="B76" s="102" t="s">
        <v>159</v>
      </c>
      <c r="C76" s="103" t="s">
        <v>160</v>
      </c>
      <c r="D76" s="104" t="s">
        <v>79</v>
      </c>
      <c r="E76" s="82">
        <v>1</v>
      </c>
      <c r="F76" s="105">
        <v>838420</v>
      </c>
      <c r="G76" s="25">
        <f t="shared" si="1"/>
        <v>838420</v>
      </c>
      <c r="H76" s="26"/>
      <c r="I76" s="26"/>
    </row>
    <row r="77" spans="1:9" s="111" customFormat="1" ht="144" x14ac:dyDescent="0.25">
      <c r="A77" s="27">
        <v>73</v>
      </c>
      <c r="B77" s="108" t="s">
        <v>161</v>
      </c>
      <c r="C77" s="61" t="s">
        <v>162</v>
      </c>
      <c r="D77" s="85" t="s">
        <v>12</v>
      </c>
      <c r="E77" s="109">
        <f>1+5</f>
        <v>6</v>
      </c>
      <c r="F77" s="110">
        <v>104402</v>
      </c>
      <c r="G77" s="25">
        <f t="shared" si="1"/>
        <v>626412</v>
      </c>
      <c r="H77" s="26"/>
      <c r="I77" s="26"/>
    </row>
    <row r="78" spans="1:9" s="111" customFormat="1" ht="276" x14ac:dyDescent="0.25">
      <c r="A78" s="33">
        <v>74</v>
      </c>
      <c r="B78" s="108" t="s">
        <v>163</v>
      </c>
      <c r="C78" s="61" t="s">
        <v>164</v>
      </c>
      <c r="D78" s="85" t="s">
        <v>12</v>
      </c>
      <c r="E78" s="104">
        <v>20</v>
      </c>
      <c r="F78" s="112">
        <v>2701886</v>
      </c>
      <c r="G78" s="25">
        <f t="shared" si="1"/>
        <v>54037720</v>
      </c>
      <c r="H78" s="26"/>
      <c r="I78" s="26"/>
    </row>
    <row r="79" spans="1:9" s="111" customFormat="1" ht="96" x14ac:dyDescent="0.25">
      <c r="A79" s="20">
        <v>75</v>
      </c>
      <c r="B79" s="108" t="s">
        <v>165</v>
      </c>
      <c r="C79" s="113" t="s">
        <v>166</v>
      </c>
      <c r="D79" s="85" t="s">
        <v>12</v>
      </c>
      <c r="E79" s="104">
        <f>1+3</f>
        <v>4</v>
      </c>
      <c r="F79" s="112">
        <v>104402</v>
      </c>
      <c r="G79" s="25">
        <f t="shared" si="1"/>
        <v>417608</v>
      </c>
      <c r="H79" s="26"/>
      <c r="I79" s="26"/>
    </row>
    <row r="80" spans="1:9" s="111" customFormat="1" ht="36" x14ac:dyDescent="0.25">
      <c r="A80" s="20">
        <v>76</v>
      </c>
      <c r="B80" s="108" t="s">
        <v>167</v>
      </c>
      <c r="C80" s="113" t="s">
        <v>168</v>
      </c>
      <c r="D80" s="85" t="s">
        <v>12</v>
      </c>
      <c r="E80" s="104">
        <f>2+10</f>
        <v>12</v>
      </c>
      <c r="F80" s="112">
        <v>45530</v>
      </c>
      <c r="G80" s="25">
        <f t="shared" si="1"/>
        <v>546360</v>
      </c>
      <c r="H80" s="26"/>
      <c r="I80" s="26"/>
    </row>
    <row r="81" spans="1:9" s="111" customFormat="1" x14ac:dyDescent="0.25">
      <c r="A81" s="27">
        <v>77</v>
      </c>
      <c r="B81" s="108" t="s">
        <v>169</v>
      </c>
      <c r="C81" s="113" t="s">
        <v>170</v>
      </c>
      <c r="D81" s="85" t="s">
        <v>12</v>
      </c>
      <c r="E81" s="104">
        <v>1</v>
      </c>
      <c r="F81" s="112">
        <v>37290</v>
      </c>
      <c r="G81" s="25">
        <f t="shared" si="1"/>
        <v>37290</v>
      </c>
      <c r="H81" s="26"/>
      <c r="I81" s="26"/>
    </row>
    <row r="82" spans="1:9" s="111" customFormat="1" ht="36" x14ac:dyDescent="0.25">
      <c r="A82" s="20">
        <v>78</v>
      </c>
      <c r="B82" s="108" t="s">
        <v>171</v>
      </c>
      <c r="C82" s="113" t="s">
        <v>172</v>
      </c>
      <c r="D82" s="85" t="s">
        <v>12</v>
      </c>
      <c r="E82" s="104">
        <v>40</v>
      </c>
      <c r="F82" s="112">
        <v>99070</v>
      </c>
      <c r="G82" s="25">
        <f t="shared" si="1"/>
        <v>3962800</v>
      </c>
      <c r="H82" s="26"/>
      <c r="I82" s="26"/>
    </row>
    <row r="83" spans="1:9" s="111" customFormat="1" ht="36" x14ac:dyDescent="0.25">
      <c r="A83" s="27">
        <v>79</v>
      </c>
      <c r="B83" s="108" t="s">
        <v>173</v>
      </c>
      <c r="C83" s="113" t="s">
        <v>174</v>
      </c>
      <c r="D83" s="85" t="s">
        <v>12</v>
      </c>
      <c r="E83" s="104">
        <v>10</v>
      </c>
      <c r="F83" s="112">
        <v>100584</v>
      </c>
      <c r="G83" s="25">
        <f t="shared" si="1"/>
        <v>1005840</v>
      </c>
      <c r="H83" s="26"/>
      <c r="I83" s="26"/>
    </row>
    <row r="84" spans="1:9" s="111" customFormat="1" ht="36" x14ac:dyDescent="0.2">
      <c r="A84" s="33">
        <v>80</v>
      </c>
      <c r="B84" s="114" t="s">
        <v>175</v>
      </c>
      <c r="C84" s="115" t="s">
        <v>176</v>
      </c>
      <c r="D84" s="116" t="s">
        <v>12</v>
      </c>
      <c r="E84" s="104">
        <f>10</f>
        <v>10</v>
      </c>
      <c r="F84" s="112">
        <v>59291</v>
      </c>
      <c r="G84" s="25">
        <f t="shared" si="1"/>
        <v>592910</v>
      </c>
      <c r="H84" s="26"/>
      <c r="I84" s="26"/>
    </row>
    <row r="85" spans="1:9" s="111" customFormat="1" ht="24" x14ac:dyDescent="0.25">
      <c r="A85" s="20">
        <v>81</v>
      </c>
      <c r="B85" s="108" t="s">
        <v>177</v>
      </c>
      <c r="C85" s="61" t="s">
        <v>178</v>
      </c>
      <c r="D85" s="85" t="s">
        <v>12</v>
      </c>
      <c r="E85" s="104">
        <f>4+1</f>
        <v>5</v>
      </c>
      <c r="F85" s="112">
        <v>42352</v>
      </c>
      <c r="G85" s="25">
        <f t="shared" si="1"/>
        <v>211760</v>
      </c>
      <c r="H85" s="26"/>
      <c r="I85" s="26"/>
    </row>
    <row r="86" spans="1:9" s="111" customFormat="1" ht="60" x14ac:dyDescent="0.25">
      <c r="A86" s="20">
        <v>82</v>
      </c>
      <c r="B86" s="108" t="s">
        <v>179</v>
      </c>
      <c r="C86" s="113" t="s">
        <v>180</v>
      </c>
      <c r="D86" s="85" t="s">
        <v>12</v>
      </c>
      <c r="E86" s="104">
        <v>2</v>
      </c>
      <c r="F86" s="112">
        <v>226570</v>
      </c>
      <c r="G86" s="25">
        <f t="shared" si="1"/>
        <v>453140</v>
      </c>
      <c r="H86" s="26"/>
      <c r="I86" s="26"/>
    </row>
    <row r="87" spans="1:9" ht="33.75" customHeight="1" x14ac:dyDescent="0.25">
      <c r="A87" s="117"/>
      <c r="B87" s="118"/>
      <c r="C87" s="117"/>
      <c r="D87" s="27"/>
      <c r="E87" s="132"/>
      <c r="F87" s="117"/>
      <c r="G87" s="119">
        <f>SUM(G5:G86)</f>
        <v>494224788</v>
      </c>
      <c r="H87" s="117"/>
      <c r="I87" s="117"/>
    </row>
    <row r="88" spans="1:9" ht="33.75" customHeight="1" x14ac:dyDescent="0.25">
      <c r="B88" s="120"/>
      <c r="C88" s="121"/>
    </row>
    <row r="89" spans="1:9" ht="17.25" customHeight="1" x14ac:dyDescent="0.25">
      <c r="B89" s="123" t="s">
        <v>181</v>
      </c>
      <c r="C89" s="121"/>
    </row>
    <row r="90" spans="1:9" ht="17.25" customHeight="1" x14ac:dyDescent="0.25">
      <c r="B90" s="123" t="s">
        <v>182</v>
      </c>
      <c r="C90" s="121"/>
    </row>
    <row r="91" spans="1:9" ht="17.25" customHeight="1" x14ac:dyDescent="0.25">
      <c r="B91" s="120"/>
      <c r="C91" s="121"/>
    </row>
    <row r="92" spans="1:9" ht="17.25" customHeight="1" x14ac:dyDescent="0.25">
      <c r="B92" s="123" t="s">
        <v>183</v>
      </c>
      <c r="C92" s="121"/>
    </row>
    <row r="93" spans="1:9" ht="17.25" customHeight="1" x14ac:dyDescent="0.25">
      <c r="B93" s="120"/>
      <c r="C93" s="121"/>
    </row>
    <row r="94" spans="1:9" ht="17.25" customHeight="1" x14ac:dyDescent="0.25">
      <c r="B94" s="123" t="s">
        <v>184</v>
      </c>
      <c r="C94" s="121"/>
    </row>
    <row r="95" spans="1:9" ht="23.25" customHeight="1" x14ac:dyDescent="0.25">
      <c r="B95" s="123" t="s">
        <v>185</v>
      </c>
      <c r="C95" s="121"/>
    </row>
    <row r="96" spans="1:9" ht="23.25" customHeight="1" x14ac:dyDescent="0.25">
      <c r="B96" s="123" t="s">
        <v>186</v>
      </c>
      <c r="C96" s="121"/>
    </row>
    <row r="97" spans="2:3" s="6" customFormat="1" ht="18.75" x14ac:dyDescent="0.25">
      <c r="B97" s="123" t="s">
        <v>187</v>
      </c>
      <c r="C97" s="121"/>
    </row>
    <row r="98" spans="2:3" s="6" customFormat="1" ht="18.75" x14ac:dyDescent="0.25">
      <c r="B98" s="123" t="s">
        <v>188</v>
      </c>
      <c r="C98" s="121"/>
    </row>
    <row r="99" spans="2:3" s="6" customFormat="1" ht="18.75" x14ac:dyDescent="0.25">
      <c r="B99" s="120"/>
      <c r="C99" s="121"/>
    </row>
    <row r="100" spans="2:3" s="6" customFormat="1" ht="18.75" x14ac:dyDescent="0.25">
      <c r="B100" s="120"/>
      <c r="C100" s="121"/>
    </row>
  </sheetData>
  <mergeCells count="12">
    <mergeCell ref="H5:H86"/>
    <mergeCell ref="I5:I86"/>
    <mergeCell ref="E2:I2"/>
    <mergeCell ref="A3:A4"/>
    <mergeCell ref="B3:B4"/>
    <mergeCell ref="C3:C4"/>
    <mergeCell ref="D3:D4"/>
    <mergeCell ref="E3:E4"/>
    <mergeCell ref="F3:F4"/>
    <mergeCell ref="G3:G4"/>
    <mergeCell ref="H3:H4"/>
    <mergeCell ref="I3:I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2024-12-09T07:44:07Z</dcterms:modified>
</cp:coreProperties>
</file>